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3"/>
  </bookViews>
  <sheets>
    <sheet name="gennaio-marzo" sheetId="1" r:id="rId1"/>
    <sheet name="aprile-giugno" sheetId="2" r:id="rId2"/>
    <sheet name="luglio-settembre" sheetId="3" r:id="rId3"/>
    <sheet name="ottobre-dicembre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3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4.xml><?xml version="1.0" encoding="utf-8"?>
<comments xmlns="http://schemas.openxmlformats.org/spreadsheetml/2006/main">
  <authors>
    <author>Barbara Piazzi</author>
    <author/>
  </authors>
  <commentList>
    <comment ref="D3" authorId="0">
      <text>
        <r>
          <rPr>
            <b/>
            <sz val="9"/>
            <rFont val="Tahoma"/>
            <family val="0"/>
          </rPr>
          <t>data protocollo + 30 giorno:</t>
        </r>
        <r>
          <rPr>
            <sz val="9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0"/>
          </rPr>
          <t>data trasmissione ordinativi di pagamento in tesoreria (pagamento mandato)</t>
        </r>
      </text>
    </comment>
    <comment ref="F3" authorId="1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G3" authorId="1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<sst xmlns="http://schemas.openxmlformats.org/spreadsheetml/2006/main" count="155" uniqueCount="130">
  <si>
    <t>PAGAMENTO                   n. gg. + dopo / - prima della scadenza</t>
  </si>
  <si>
    <t>IMPORTO                      x                                        N. GG</t>
  </si>
  <si>
    <t>N. FATTURA</t>
  </si>
  <si>
    <t>DATA RICEVIMENTO FATTURA (PROTOCOLLO)</t>
  </si>
  <si>
    <t xml:space="preserve">IMPORTO TOTALE                                                     in € </t>
  </si>
  <si>
    <t>DATA SCADENZA FATTURA</t>
  </si>
  <si>
    <t>DATA PAGAMENTO FATTURA</t>
  </si>
  <si>
    <t>1</t>
  </si>
  <si>
    <t>(*) calcolato come la somma, per ciascuna fattura emessa a titolo corrispettivo di una transazione commerciale, dei giorni effettivi intercorrenti tra la data di scadenza della fattura e la data di pagamento ai fornitori  moltiplicata per l’importo dovuto, rapportata alla somma degli importi pagati nel periodo di riferimento</t>
  </si>
  <si>
    <t>FATTPA 2_17</t>
  </si>
  <si>
    <t>8717001870</t>
  </si>
  <si>
    <t>364</t>
  </si>
  <si>
    <t>8C00011479</t>
  </si>
  <si>
    <t>8C00011475</t>
  </si>
  <si>
    <t>8C00010382</t>
  </si>
  <si>
    <t>8C00010836</t>
  </si>
  <si>
    <t>53</t>
  </si>
  <si>
    <t>8717022200</t>
  </si>
  <si>
    <t>2017PA000021</t>
  </si>
  <si>
    <t>4_1734_001306</t>
  </si>
  <si>
    <t>20692017P00000650638</t>
  </si>
  <si>
    <t>22/1/4524</t>
  </si>
  <si>
    <t>6216763700</t>
  </si>
  <si>
    <t>4_1726_000120_170224</t>
  </si>
  <si>
    <t>0000009/F7</t>
  </si>
  <si>
    <t>FATTPA 16_17</t>
  </si>
  <si>
    <t>294/E</t>
  </si>
  <si>
    <t>000003-2017-PA</t>
  </si>
  <si>
    <t>40</t>
  </si>
  <si>
    <t>238</t>
  </si>
  <si>
    <t>8</t>
  </si>
  <si>
    <t>8C00059580</t>
  </si>
  <si>
    <t>8C00059320</t>
  </si>
  <si>
    <t>8C00059835</t>
  </si>
  <si>
    <t>8C00059950</t>
  </si>
  <si>
    <t>INDICE DI TEMPESTIVITA' DEI PAGAMENTI PERIODO gennaio-marzo 2017
DPCM 22 settembre 2014*</t>
  </si>
  <si>
    <t>(*) calcolato come la somma, per ciascuna fattura emessa a titolo corrispettivo di una transazione commerciale, dei giorni effettivi intercorrenti tra la data di scadenza della fattura e la data di pagamento ai fornitori  moltiplicata per l’importo dovuto</t>
  </si>
  <si>
    <t>INDICE DI TEMPESTIVITA' DEI PAGAMENTI PERIODO aprile-giugno 2017
DPCM 22 settembre 2014*</t>
  </si>
  <si>
    <t>63</t>
  </si>
  <si>
    <t>01PA</t>
  </si>
  <si>
    <t>9/FE</t>
  </si>
  <si>
    <t>00532</t>
  </si>
  <si>
    <t>283</t>
  </si>
  <si>
    <t>0150720170000015200</t>
  </si>
  <si>
    <t>0150720170000015300</t>
  </si>
  <si>
    <t>47</t>
  </si>
  <si>
    <t>19/PA</t>
  </si>
  <si>
    <t>FATTPA 44_17</t>
  </si>
  <si>
    <t>8C00108741</t>
  </si>
  <si>
    <t>8C00108169</t>
  </si>
  <si>
    <t>8C00109818</t>
  </si>
  <si>
    <t>8C00108387</t>
  </si>
  <si>
    <t>0000061/F7</t>
  </si>
  <si>
    <t>332</t>
  </si>
  <si>
    <t>1840</t>
  </si>
  <si>
    <t>FATTPA 1_17</t>
  </si>
  <si>
    <t>2 FE</t>
  </si>
  <si>
    <t>1 FE</t>
  </si>
  <si>
    <t>7407</t>
  </si>
  <si>
    <t>7408</t>
  </si>
  <si>
    <t>FATTPA24_17</t>
  </si>
  <si>
    <t>156/7E</t>
  </si>
  <si>
    <t>160/7E</t>
  </si>
  <si>
    <t>164/7E</t>
  </si>
  <si>
    <t>8717173776</t>
  </si>
  <si>
    <t>8717173777</t>
  </si>
  <si>
    <t>8717173778</t>
  </si>
  <si>
    <t>804 PA</t>
  </si>
  <si>
    <t>7E</t>
  </si>
  <si>
    <t>0150720170000111600</t>
  </si>
  <si>
    <t>3 FE</t>
  </si>
  <si>
    <t>17/000222</t>
  </si>
  <si>
    <t>000008-2017-PA</t>
  </si>
  <si>
    <t>4_1734_006641</t>
  </si>
  <si>
    <t>000001-2017-PA</t>
  </si>
  <si>
    <t>8C00159433</t>
  </si>
  <si>
    <t>8C00160157</t>
  </si>
  <si>
    <t>8C00160454</t>
  </si>
  <si>
    <t>8C00159000</t>
  </si>
  <si>
    <t>8717201464</t>
  </si>
  <si>
    <t>72</t>
  </si>
  <si>
    <t>385/14</t>
  </si>
  <si>
    <t>96 E</t>
  </si>
  <si>
    <t>PA1701402</t>
  </si>
  <si>
    <t>4/66</t>
  </si>
  <si>
    <t>4_1734_008611</t>
  </si>
  <si>
    <t>1153/E</t>
  </si>
  <si>
    <t>RPA-2017-25</t>
  </si>
  <si>
    <t>89/22</t>
  </si>
  <si>
    <t>20170110703</t>
  </si>
  <si>
    <t>8717261911</t>
  </si>
  <si>
    <t>1721/PA</t>
  </si>
  <si>
    <t>003583</t>
  </si>
  <si>
    <t>003590</t>
  </si>
  <si>
    <t>003627</t>
  </si>
  <si>
    <t>FATTPA 65_17</t>
  </si>
  <si>
    <t>INDICE DI TEMPESTIVITA' DEI PAGAMENTI PERIODO luglio-settembre 2017
DPCM 22 settembre 2014*</t>
  </si>
  <si>
    <t>INDICE DI TEMPESTIVITA' DEI PAGAMENTI PERIODO ottobre-dicembre 2017
DPCM 22 settembre 2014*</t>
  </si>
  <si>
    <t>149</t>
  </si>
  <si>
    <t>004185</t>
  </si>
  <si>
    <t>9100940</t>
  </si>
  <si>
    <t>5552/V</t>
  </si>
  <si>
    <t>12</t>
  </si>
  <si>
    <t>292</t>
  </si>
  <si>
    <t>RPA-2017-71971</t>
  </si>
  <si>
    <t>000040-2017-C</t>
  </si>
  <si>
    <t>0150720170000244000</t>
  </si>
  <si>
    <t>0150720170000243900</t>
  </si>
  <si>
    <t>S120/125/E2017</t>
  </si>
  <si>
    <t>566</t>
  </si>
  <si>
    <t>17/000372</t>
  </si>
  <si>
    <t>17/000374</t>
  </si>
  <si>
    <t>17/000377</t>
  </si>
  <si>
    <t>5983/V</t>
  </si>
  <si>
    <t>FATTPA14_17</t>
  </si>
  <si>
    <t>18531</t>
  </si>
  <si>
    <t>18532</t>
  </si>
  <si>
    <t>6489/V</t>
  </si>
  <si>
    <t>6488/V</t>
  </si>
  <si>
    <t>4_1726_001053_171130</t>
  </si>
  <si>
    <t>128/D</t>
  </si>
  <si>
    <t>4_1734_013036</t>
  </si>
  <si>
    <t>8717380652</t>
  </si>
  <si>
    <t>8 FE</t>
  </si>
  <si>
    <t>6 FE</t>
  </si>
  <si>
    <t>7 FE</t>
  </si>
  <si>
    <t>12E</t>
  </si>
  <si>
    <t>13</t>
  </si>
  <si>
    <t>10</t>
  </si>
  <si>
    <t>FATTPA 57_17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</si>
</sst>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d/mm/yy;@"/>
    <numFmt numFmtId="166" formatCode="&quot;€ &quot;#,##0.00"/>
    <numFmt numFmtId="167" formatCode="_-&quot;€&quot;\ * #,##0.00_-;\-&quot;€&quot;\ * #,##0.00_-;_-&quot;€&quot;\ * &quot;-&quot;??_-;_-@_-"/>
    <numFmt numFmtId="168" formatCode="dd/mm/yy"/>
  </numFmts>
  <fonts count="51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9"/>
      <color indexed="8"/>
      <name val="Tahoma"/>
      <family val="2"/>
    </font>
    <font>
      <b/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/>
      <protection locked="0"/>
    </xf>
    <xf numFmtId="14" fontId="3" fillId="0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" fillId="34" borderId="10" xfId="0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166" fontId="1" fillId="35" borderId="10" xfId="0" applyNumberFormat="1" applyFont="1" applyFill="1" applyBorder="1" applyAlignment="1" applyProtection="1">
      <alignment horizontal="right" vertical="center"/>
      <protection locked="0"/>
    </xf>
    <xf numFmtId="2" fontId="1" fillId="35" borderId="10" xfId="0" applyNumberFormat="1" applyFont="1" applyFill="1" applyBorder="1" applyAlignment="1">
      <alignment vertical="center"/>
    </xf>
    <xf numFmtId="0" fontId="9" fillId="36" borderId="12" xfId="0" applyFont="1" applyFill="1" applyBorder="1" applyAlignment="1">
      <alignment horizontal="center" vertical="center" wrapText="1"/>
    </xf>
    <xf numFmtId="44" fontId="10" fillId="36" borderId="12" xfId="6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4" fillId="35" borderId="10" xfId="0" applyFont="1" applyFill="1" applyBorder="1" applyAlignment="1">
      <alignment/>
    </xf>
    <xf numFmtId="165" fontId="2" fillId="37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5" fontId="3" fillId="37" borderId="10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right" vertical="center"/>
    </xf>
    <xf numFmtId="166" fontId="2" fillId="37" borderId="10" xfId="0" applyNumberFormat="1" applyFont="1" applyFill="1" applyBorder="1" applyAlignment="1" applyProtection="1">
      <alignment horizontal="right" vertical="center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3" fillId="38" borderId="10" xfId="0" applyNumberFormat="1" applyFont="1" applyFill="1" applyBorder="1" applyAlignment="1">
      <alignment horizontal="right" vertical="center"/>
    </xf>
    <xf numFmtId="165" fontId="2" fillId="38" borderId="10" xfId="0" applyNumberFormat="1" applyFont="1" applyFill="1" applyBorder="1" applyAlignment="1" applyProtection="1">
      <alignment horizontal="center" vertical="center"/>
      <protection locked="0"/>
    </xf>
    <xf numFmtId="166" fontId="2" fillId="38" borderId="10" xfId="0" applyNumberFormat="1" applyFont="1" applyFill="1" applyBorder="1" applyAlignment="1" applyProtection="1">
      <alignment horizontal="right" vertical="center"/>
      <protection locked="0"/>
    </xf>
    <xf numFmtId="165" fontId="2" fillId="38" borderId="10" xfId="0" applyNumberFormat="1" applyFont="1" applyFill="1" applyBorder="1" applyAlignment="1" applyProtection="1">
      <alignment horizontal="center" vertical="center"/>
      <protection/>
    </xf>
    <xf numFmtId="14" fontId="3" fillId="38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13.8515625" style="6" customWidth="1"/>
    <col min="2" max="2" width="17.7109375" style="6" customWidth="1"/>
    <col min="3" max="3" width="17.421875" style="6" customWidth="1"/>
    <col min="4" max="4" width="12.00390625" style="6" customWidth="1"/>
    <col min="5" max="5" width="16.7109375" style="6" customWidth="1"/>
    <col min="6" max="6" width="21.28125" style="6" customWidth="1"/>
    <col min="7" max="7" width="14.421875" style="6" customWidth="1"/>
    <col min="8" max="16384" width="9.140625" style="6" customWidth="1"/>
  </cols>
  <sheetData>
    <row r="1" spans="1:7" ht="31.5" customHeight="1" thickBot="1">
      <c r="A1" s="25" t="s">
        <v>35</v>
      </c>
      <c r="B1" s="26"/>
      <c r="C1" s="26"/>
      <c r="D1" s="26"/>
      <c r="E1" s="26"/>
      <c r="F1" s="26"/>
      <c r="G1" s="4">
        <f>G33/C33</f>
        <v>-33.80399113198597</v>
      </c>
    </row>
    <row r="2" ht="11.25"/>
    <row r="3" spans="1:7" ht="5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0</v>
      </c>
      <c r="G3" s="11" t="s">
        <v>1</v>
      </c>
    </row>
    <row r="4" spans="1:7" ht="11.25">
      <c r="A4" s="5" t="s">
        <v>9</v>
      </c>
      <c r="B4" s="1">
        <v>42746</v>
      </c>
      <c r="C4" s="2">
        <v>2524.2</v>
      </c>
      <c r="D4" s="17">
        <v>42776</v>
      </c>
      <c r="E4" s="3">
        <v>42766</v>
      </c>
      <c r="F4" s="8">
        <f>E4-D4</f>
        <v>-10</v>
      </c>
      <c r="G4" s="7">
        <f>C4*F4</f>
        <v>-25242</v>
      </c>
    </row>
    <row r="5" spans="1:7" ht="11.25">
      <c r="A5" s="5" t="s">
        <v>10</v>
      </c>
      <c r="B5" s="1">
        <v>42751</v>
      </c>
      <c r="C5" s="2">
        <v>3.91</v>
      </c>
      <c r="D5" s="16">
        <v>42781</v>
      </c>
      <c r="E5" s="3">
        <v>42766</v>
      </c>
      <c r="F5" s="8">
        <f aca="true" t="shared" si="0" ref="F5:F32">E5-D5</f>
        <v>-15</v>
      </c>
      <c r="G5" s="7">
        <f aca="true" t="shared" si="1" ref="G5:G32">C5*F5</f>
        <v>-58.650000000000006</v>
      </c>
    </row>
    <row r="6" spans="1:7" ht="11.25">
      <c r="A6" s="5" t="s">
        <v>11</v>
      </c>
      <c r="B6" s="1">
        <v>42751</v>
      </c>
      <c r="C6" s="2">
        <v>488</v>
      </c>
      <c r="D6" s="15">
        <v>42781</v>
      </c>
      <c r="E6" s="3">
        <v>42766</v>
      </c>
      <c r="F6" s="8">
        <f t="shared" si="0"/>
        <v>-15</v>
      </c>
      <c r="G6" s="7">
        <f t="shared" si="1"/>
        <v>-7320</v>
      </c>
    </row>
    <row r="7" spans="1:7" ht="11.25">
      <c r="A7" s="5" t="s">
        <v>12</v>
      </c>
      <c r="B7" s="1">
        <v>42752</v>
      </c>
      <c r="C7" s="2">
        <v>247.65</v>
      </c>
      <c r="D7" s="15">
        <v>42782</v>
      </c>
      <c r="E7" s="3">
        <v>42766</v>
      </c>
      <c r="F7" s="8">
        <f t="shared" si="0"/>
        <v>-16</v>
      </c>
      <c r="G7" s="7">
        <f t="shared" si="1"/>
        <v>-3962.4</v>
      </c>
    </row>
    <row r="8" spans="1:7" ht="11.25">
      <c r="A8" s="5" t="s">
        <v>13</v>
      </c>
      <c r="B8" s="1">
        <v>42752</v>
      </c>
      <c r="C8" s="2">
        <v>118.1</v>
      </c>
      <c r="D8" s="15">
        <v>42782</v>
      </c>
      <c r="E8" s="3">
        <v>42766</v>
      </c>
      <c r="F8" s="8">
        <f t="shared" si="0"/>
        <v>-16</v>
      </c>
      <c r="G8" s="7">
        <f t="shared" si="1"/>
        <v>-1889.6</v>
      </c>
    </row>
    <row r="9" spans="1:7" ht="11.25">
      <c r="A9" s="18" t="s">
        <v>14</v>
      </c>
      <c r="B9" s="1">
        <v>42752</v>
      </c>
      <c r="C9" s="2">
        <v>75.97</v>
      </c>
      <c r="D9" s="15">
        <v>42782</v>
      </c>
      <c r="E9" s="3">
        <v>42766</v>
      </c>
      <c r="F9" s="8">
        <f t="shared" si="0"/>
        <v>-16</v>
      </c>
      <c r="G9" s="7">
        <f t="shared" si="1"/>
        <v>-1215.52</v>
      </c>
    </row>
    <row r="10" spans="1:7" ht="11.25">
      <c r="A10" s="18" t="s">
        <v>15</v>
      </c>
      <c r="B10" s="1">
        <v>42752</v>
      </c>
      <c r="C10" s="2">
        <v>274.52</v>
      </c>
      <c r="D10" s="15">
        <v>42782</v>
      </c>
      <c r="E10" s="3">
        <v>42766</v>
      </c>
      <c r="F10" s="8">
        <f t="shared" si="0"/>
        <v>-16</v>
      </c>
      <c r="G10" s="7">
        <f t="shared" si="1"/>
        <v>-4392.32</v>
      </c>
    </row>
    <row r="11" spans="1:7" ht="11.25">
      <c r="A11" s="5" t="s">
        <v>16</v>
      </c>
      <c r="B11" s="1">
        <v>42752</v>
      </c>
      <c r="C11" s="2">
        <v>1220</v>
      </c>
      <c r="D11" s="15">
        <v>42782</v>
      </c>
      <c r="E11" s="3">
        <v>42400</v>
      </c>
      <c r="F11" s="8">
        <f t="shared" si="0"/>
        <v>-382</v>
      </c>
      <c r="G11" s="7">
        <f t="shared" si="1"/>
        <v>-466040</v>
      </c>
    </row>
    <row r="12" spans="1:7" ht="11.25">
      <c r="A12" s="19" t="s">
        <v>7</v>
      </c>
      <c r="B12" s="1">
        <v>42761</v>
      </c>
      <c r="C12" s="2">
        <v>2000</v>
      </c>
      <c r="D12" s="16">
        <v>42791</v>
      </c>
      <c r="E12" s="3">
        <v>42766</v>
      </c>
      <c r="F12" s="8">
        <f t="shared" si="0"/>
        <v>-25</v>
      </c>
      <c r="G12" s="7">
        <f t="shared" si="1"/>
        <v>-50000</v>
      </c>
    </row>
    <row r="13" spans="1:7" ht="11.25">
      <c r="A13" s="5" t="s">
        <v>17</v>
      </c>
      <c r="B13" s="1">
        <v>42761</v>
      </c>
      <c r="C13" s="2">
        <v>6.67</v>
      </c>
      <c r="D13" s="16">
        <v>42791</v>
      </c>
      <c r="E13" s="3">
        <v>42766</v>
      </c>
      <c r="F13" s="8">
        <f t="shared" si="0"/>
        <v>-25</v>
      </c>
      <c r="G13" s="7">
        <f t="shared" si="1"/>
        <v>-166.75</v>
      </c>
    </row>
    <row r="14" spans="1:7" ht="11.25">
      <c r="A14" s="5" t="s">
        <v>18</v>
      </c>
      <c r="B14" s="1">
        <v>42766</v>
      </c>
      <c r="C14" s="2">
        <v>756.4</v>
      </c>
      <c r="D14" s="16">
        <v>42796</v>
      </c>
      <c r="E14" s="3">
        <v>42793</v>
      </c>
      <c r="F14" s="8">
        <f t="shared" si="0"/>
        <v>-3</v>
      </c>
      <c r="G14" s="7">
        <f t="shared" si="1"/>
        <v>-2269.2</v>
      </c>
    </row>
    <row r="15" spans="1:7" ht="11.25">
      <c r="A15" s="19" t="s">
        <v>19</v>
      </c>
      <c r="B15" s="1">
        <v>42775</v>
      </c>
      <c r="C15" s="2">
        <v>278.12</v>
      </c>
      <c r="D15" s="16">
        <v>42805</v>
      </c>
      <c r="E15" s="3">
        <v>42793</v>
      </c>
      <c r="F15" s="8">
        <f t="shared" si="0"/>
        <v>-12</v>
      </c>
      <c r="G15" s="7">
        <f t="shared" si="1"/>
        <v>-3337.44</v>
      </c>
    </row>
    <row r="16" spans="1:7" ht="11.25">
      <c r="A16" s="5" t="s">
        <v>20</v>
      </c>
      <c r="B16" s="1">
        <v>42776</v>
      </c>
      <c r="C16" s="2">
        <v>1024.8</v>
      </c>
      <c r="D16" s="16">
        <v>42806</v>
      </c>
      <c r="E16" s="3">
        <v>42804</v>
      </c>
      <c r="F16" s="8">
        <f t="shared" si="0"/>
        <v>-2</v>
      </c>
      <c r="G16" s="7">
        <f t="shared" si="1"/>
        <v>-2049.6</v>
      </c>
    </row>
    <row r="17" spans="1:7" ht="11.25">
      <c r="A17" s="5" t="s">
        <v>21</v>
      </c>
      <c r="B17" s="1">
        <v>42781</v>
      </c>
      <c r="C17" s="2">
        <v>95.15</v>
      </c>
      <c r="D17" s="16">
        <v>42811</v>
      </c>
      <c r="E17" s="3">
        <v>42804</v>
      </c>
      <c r="F17" s="8">
        <f t="shared" si="0"/>
        <v>-7</v>
      </c>
      <c r="G17" s="7">
        <f t="shared" si="1"/>
        <v>-666.0500000000001</v>
      </c>
    </row>
    <row r="18" spans="1:7" ht="11.25">
      <c r="A18" s="5" t="s">
        <v>7</v>
      </c>
      <c r="B18" s="1">
        <v>42783</v>
      </c>
      <c r="C18" s="20">
        <v>805.2</v>
      </c>
      <c r="D18" s="16">
        <v>42813</v>
      </c>
      <c r="E18" s="3">
        <v>42793</v>
      </c>
      <c r="F18" s="8">
        <f t="shared" si="0"/>
        <v>-20</v>
      </c>
      <c r="G18" s="7">
        <f t="shared" si="1"/>
        <v>-16104</v>
      </c>
    </row>
    <row r="19" spans="1:7" ht="11.25">
      <c r="A19" s="5" t="s">
        <v>22</v>
      </c>
      <c r="B19" s="1">
        <v>42787</v>
      </c>
      <c r="C19" s="2">
        <v>1129.13</v>
      </c>
      <c r="D19" s="16">
        <v>42817</v>
      </c>
      <c r="E19" s="3">
        <v>42804</v>
      </c>
      <c r="F19" s="8">
        <f t="shared" si="0"/>
        <v>-13</v>
      </c>
      <c r="G19" s="7">
        <f t="shared" si="1"/>
        <v>-14678.690000000002</v>
      </c>
    </row>
    <row r="20" spans="1:7" ht="11.25">
      <c r="A20" s="5" t="s">
        <v>23</v>
      </c>
      <c r="B20" s="1">
        <v>42790</v>
      </c>
      <c r="C20" s="20">
        <v>1427.4</v>
      </c>
      <c r="D20" s="16">
        <v>42820</v>
      </c>
      <c r="E20" s="3">
        <v>42793</v>
      </c>
      <c r="F20" s="8">
        <f t="shared" si="0"/>
        <v>-27</v>
      </c>
      <c r="G20" s="7">
        <f t="shared" si="1"/>
        <v>-38539.8</v>
      </c>
    </row>
    <row r="21" spans="1:7" ht="11.25">
      <c r="A21" s="5" t="s">
        <v>24</v>
      </c>
      <c r="B21" s="1">
        <v>42790</v>
      </c>
      <c r="C21" s="2">
        <v>2079</v>
      </c>
      <c r="D21" s="16">
        <v>42820</v>
      </c>
      <c r="E21" s="3">
        <v>42804</v>
      </c>
      <c r="F21" s="8">
        <f t="shared" si="0"/>
        <v>-16</v>
      </c>
      <c r="G21" s="7">
        <f t="shared" si="1"/>
        <v>-33264</v>
      </c>
    </row>
    <row r="22" spans="1:7" ht="11.25">
      <c r="A22" s="5" t="s">
        <v>25</v>
      </c>
      <c r="B22" s="1">
        <v>42794</v>
      </c>
      <c r="C22" s="2">
        <v>982.8</v>
      </c>
      <c r="D22" s="16">
        <v>42824</v>
      </c>
      <c r="E22" s="3">
        <v>42804</v>
      </c>
      <c r="F22" s="8">
        <f t="shared" si="0"/>
        <v>-20</v>
      </c>
      <c r="G22" s="7">
        <f t="shared" si="1"/>
        <v>-19656</v>
      </c>
    </row>
    <row r="23" spans="1:7" ht="11.25">
      <c r="A23" s="5">
        <v>8717061131</v>
      </c>
      <c r="B23" s="1">
        <v>42794</v>
      </c>
      <c r="C23" s="2">
        <v>2.24</v>
      </c>
      <c r="D23" s="16">
        <v>42824</v>
      </c>
      <c r="E23" s="3">
        <v>42817</v>
      </c>
      <c r="F23" s="8">
        <f t="shared" si="0"/>
        <v>-7</v>
      </c>
      <c r="G23" s="7">
        <f t="shared" si="1"/>
        <v>-15.680000000000001</v>
      </c>
    </row>
    <row r="24" spans="1:7" ht="11.25">
      <c r="A24" s="5" t="s">
        <v>27</v>
      </c>
      <c r="B24" s="1">
        <v>42802</v>
      </c>
      <c r="C24" s="2">
        <v>1377</v>
      </c>
      <c r="D24" s="16">
        <v>42832</v>
      </c>
      <c r="E24" s="3">
        <v>42804</v>
      </c>
      <c r="F24" s="8">
        <f t="shared" si="0"/>
        <v>-28</v>
      </c>
      <c r="G24" s="7">
        <f t="shared" si="1"/>
        <v>-38556</v>
      </c>
    </row>
    <row r="25" spans="1:7" ht="11.25">
      <c r="A25" s="5" t="s">
        <v>29</v>
      </c>
      <c r="B25" s="1">
        <v>42804</v>
      </c>
      <c r="C25" s="2">
        <v>240</v>
      </c>
      <c r="D25" s="16">
        <v>42834</v>
      </c>
      <c r="E25" s="3">
        <v>42808</v>
      </c>
      <c r="F25" s="8">
        <f t="shared" si="0"/>
        <v>-26</v>
      </c>
      <c r="G25" s="7">
        <f t="shared" si="1"/>
        <v>-6240</v>
      </c>
    </row>
    <row r="26" spans="1:7" ht="11.25">
      <c r="A26" s="5" t="s">
        <v>28</v>
      </c>
      <c r="B26" s="1">
        <v>42805</v>
      </c>
      <c r="C26" s="2">
        <v>18574</v>
      </c>
      <c r="D26" s="16">
        <v>42835</v>
      </c>
      <c r="E26" s="3">
        <v>42808</v>
      </c>
      <c r="F26" s="8">
        <f t="shared" si="0"/>
        <v>-27</v>
      </c>
      <c r="G26" s="7">
        <f t="shared" si="1"/>
        <v>-501498</v>
      </c>
    </row>
    <row r="27" spans="1:7" ht="11.25">
      <c r="A27" s="5" t="s">
        <v>26</v>
      </c>
      <c r="B27" s="1">
        <v>42807</v>
      </c>
      <c r="C27" s="2">
        <v>76.12</v>
      </c>
      <c r="D27" s="16">
        <v>42837</v>
      </c>
      <c r="E27" s="3">
        <v>42817</v>
      </c>
      <c r="F27" s="8">
        <f t="shared" si="0"/>
        <v>-20</v>
      </c>
      <c r="G27" s="7">
        <f t="shared" si="1"/>
        <v>-1522.4</v>
      </c>
    </row>
    <row r="28" spans="1:7" ht="11.25">
      <c r="A28" s="5" t="s">
        <v>30</v>
      </c>
      <c r="B28" s="1">
        <v>42807</v>
      </c>
      <c r="C28" s="2">
        <v>1580</v>
      </c>
      <c r="D28" s="16">
        <v>42837</v>
      </c>
      <c r="E28" s="21">
        <v>42817</v>
      </c>
      <c r="F28" s="8">
        <f t="shared" si="0"/>
        <v>-20</v>
      </c>
      <c r="G28" s="7">
        <f t="shared" si="1"/>
        <v>-31600</v>
      </c>
    </row>
    <row r="29" spans="1:7" ht="11.25">
      <c r="A29" s="5" t="s">
        <v>31</v>
      </c>
      <c r="B29" s="1">
        <v>42811</v>
      </c>
      <c r="C29" s="2">
        <v>112</v>
      </c>
      <c r="D29" s="16">
        <v>42841</v>
      </c>
      <c r="E29" s="3">
        <v>42817</v>
      </c>
      <c r="F29" s="8">
        <f t="shared" si="0"/>
        <v>-24</v>
      </c>
      <c r="G29" s="7">
        <f t="shared" si="1"/>
        <v>-2688</v>
      </c>
    </row>
    <row r="30" spans="1:7" ht="11.25">
      <c r="A30" s="5" t="s">
        <v>32</v>
      </c>
      <c r="B30" s="1">
        <v>42811</v>
      </c>
      <c r="C30" s="2">
        <v>226.51</v>
      </c>
      <c r="D30" s="16">
        <v>42841</v>
      </c>
      <c r="E30" s="3">
        <v>42817</v>
      </c>
      <c r="F30" s="8">
        <f t="shared" si="0"/>
        <v>-24</v>
      </c>
      <c r="G30" s="7">
        <f t="shared" si="1"/>
        <v>-5436.24</v>
      </c>
    </row>
    <row r="31" spans="1:7" ht="11.25">
      <c r="A31" s="5" t="s">
        <v>33</v>
      </c>
      <c r="B31" s="1">
        <v>42811</v>
      </c>
      <c r="C31" s="2">
        <v>68.27</v>
      </c>
      <c r="D31" s="16">
        <v>42841</v>
      </c>
      <c r="E31" s="3">
        <v>42817</v>
      </c>
      <c r="F31" s="8">
        <f t="shared" si="0"/>
        <v>-24</v>
      </c>
      <c r="G31" s="7">
        <f t="shared" si="1"/>
        <v>-1638.48</v>
      </c>
    </row>
    <row r="32" spans="1:7" ht="11.25">
      <c r="A32" s="5" t="s">
        <v>34</v>
      </c>
      <c r="B32" s="1">
        <v>42811</v>
      </c>
      <c r="C32" s="2">
        <v>253.69</v>
      </c>
      <c r="D32" s="16">
        <v>42841</v>
      </c>
      <c r="E32" s="3">
        <v>42817</v>
      </c>
      <c r="F32" s="8">
        <f t="shared" si="0"/>
        <v>-24</v>
      </c>
      <c r="G32" s="7">
        <f t="shared" si="1"/>
        <v>-6088.5599999999995</v>
      </c>
    </row>
    <row r="33" spans="1:7" ht="12.75">
      <c r="A33" s="13"/>
      <c r="B33" s="13"/>
      <c r="C33" s="9">
        <f>SUM(C4:C32)</f>
        <v>38046.85</v>
      </c>
      <c r="D33" s="14"/>
      <c r="E33" s="14"/>
      <c r="F33" s="14"/>
      <c r="G33" s="10">
        <f>SUM(G4:G32)</f>
        <v>-1286135.3800000001</v>
      </c>
    </row>
    <row r="35" spans="2:5" ht="73.5" customHeight="1">
      <c r="B35" s="27" t="s">
        <v>8</v>
      </c>
      <c r="C35" s="27"/>
      <c r="D35" s="27"/>
      <c r="E35" s="27"/>
    </row>
  </sheetData>
  <sheetProtection/>
  <mergeCells count="2">
    <mergeCell ref="A1:F1"/>
    <mergeCell ref="B35:E35"/>
  </mergeCells>
  <conditionalFormatting sqref="D4:D32">
    <cfRule type="cellIs" priority="1" dxfId="1" operator="equal" stopIfTrue="1">
      <formula>"Rifiutata"</formula>
    </cfRule>
    <cfRule type="expression" priority="2" dxfId="0" stopIfTrue="1">
      <formula>#REF!=2</formula>
    </cfRule>
  </conditionalFormatting>
  <printOptions/>
  <pageMargins left="0.59" right="0.31" top="1" bottom="1" header="0.5" footer="0.5"/>
  <pageSetup fitToHeight="1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3.8515625" style="6" customWidth="1"/>
    <col min="2" max="2" width="17.7109375" style="6" customWidth="1"/>
    <col min="3" max="3" width="17.421875" style="6" customWidth="1"/>
    <col min="4" max="4" width="12.00390625" style="6" customWidth="1"/>
    <col min="5" max="5" width="16.7109375" style="6" customWidth="1"/>
    <col min="6" max="6" width="21.28125" style="6" customWidth="1"/>
    <col min="7" max="7" width="18.8515625" style="6" customWidth="1"/>
    <col min="8" max="16384" width="9.140625" style="6" customWidth="1"/>
  </cols>
  <sheetData>
    <row r="1" spans="1:7" ht="31.5" customHeight="1" thickBot="1">
      <c r="A1" s="25" t="s">
        <v>37</v>
      </c>
      <c r="B1" s="26"/>
      <c r="C1" s="26"/>
      <c r="D1" s="26"/>
      <c r="E1" s="26"/>
      <c r="F1" s="26"/>
      <c r="G1" s="4">
        <f>G39/C39</f>
        <v>-19.794335682539664</v>
      </c>
    </row>
    <row r="2" ht="11.25"/>
    <row r="3" spans="1:7" ht="5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0</v>
      </c>
      <c r="G3" s="11" t="s">
        <v>1</v>
      </c>
    </row>
    <row r="4" spans="1:7" ht="11.25">
      <c r="A4" s="5" t="s">
        <v>38</v>
      </c>
      <c r="B4" s="1">
        <v>42832</v>
      </c>
      <c r="C4" s="2">
        <v>18574</v>
      </c>
      <c r="D4" s="16">
        <v>42862</v>
      </c>
      <c r="E4" s="3">
        <v>42835</v>
      </c>
      <c r="F4" s="8">
        <f aca="true" t="shared" si="0" ref="F4:F38">E4-D4</f>
        <v>-27</v>
      </c>
      <c r="G4" s="7">
        <f aca="true" t="shared" si="1" ref="G4:G38">C4*F4</f>
        <v>-501498</v>
      </c>
    </row>
    <row r="5" spans="1:7" ht="11.25">
      <c r="A5" s="5" t="s">
        <v>39</v>
      </c>
      <c r="B5" s="1">
        <v>42839</v>
      </c>
      <c r="C5" s="2">
        <v>13491.98</v>
      </c>
      <c r="D5" s="15">
        <v>42869</v>
      </c>
      <c r="E5" s="3">
        <v>42865</v>
      </c>
      <c r="F5" s="8">
        <f t="shared" si="0"/>
        <v>-4</v>
      </c>
      <c r="G5" s="7">
        <f t="shared" si="1"/>
        <v>-53967.92</v>
      </c>
    </row>
    <row r="6" spans="1:7" ht="11.25">
      <c r="A6" s="19" t="s">
        <v>40</v>
      </c>
      <c r="B6" s="1">
        <v>42853</v>
      </c>
      <c r="C6" s="2">
        <v>359.81</v>
      </c>
      <c r="D6" s="15">
        <v>42883</v>
      </c>
      <c r="E6" s="3">
        <v>42865</v>
      </c>
      <c r="F6" s="8">
        <f t="shared" si="0"/>
        <v>-18</v>
      </c>
      <c r="G6" s="7">
        <f t="shared" si="1"/>
        <v>-6476.58</v>
      </c>
    </row>
    <row r="7" spans="1:7" ht="11.25">
      <c r="A7" s="5" t="s">
        <v>41</v>
      </c>
      <c r="B7" s="1">
        <v>42860</v>
      </c>
      <c r="C7" s="2">
        <v>440</v>
      </c>
      <c r="D7" s="16">
        <v>42890</v>
      </c>
      <c r="E7" s="3">
        <v>42877</v>
      </c>
      <c r="F7" s="8">
        <f t="shared" si="0"/>
        <v>-13</v>
      </c>
      <c r="G7" s="7">
        <f t="shared" si="1"/>
        <v>-5720</v>
      </c>
    </row>
    <row r="8" spans="1:7" ht="11.25">
      <c r="A8" s="5" t="s">
        <v>42</v>
      </c>
      <c r="B8" s="1">
        <v>42863</v>
      </c>
      <c r="C8" s="2">
        <v>1717.7</v>
      </c>
      <c r="D8" s="16">
        <v>42893</v>
      </c>
      <c r="E8" s="3">
        <v>42877</v>
      </c>
      <c r="F8" s="8">
        <f t="shared" si="0"/>
        <v>-16</v>
      </c>
      <c r="G8" s="7">
        <f t="shared" si="1"/>
        <v>-27483.2</v>
      </c>
    </row>
    <row r="9" spans="1:7" ht="11.25">
      <c r="A9" s="5" t="s">
        <v>43</v>
      </c>
      <c r="B9" s="1">
        <v>42865</v>
      </c>
      <c r="C9" s="2">
        <v>465.15</v>
      </c>
      <c r="D9" s="16">
        <v>42895</v>
      </c>
      <c r="E9" s="3">
        <v>42877</v>
      </c>
      <c r="F9" s="8">
        <f t="shared" si="0"/>
        <v>-18</v>
      </c>
      <c r="G9" s="7">
        <f t="shared" si="1"/>
        <v>-8372.699999999999</v>
      </c>
    </row>
    <row r="10" spans="1:7" ht="11.25">
      <c r="A10" s="5" t="s">
        <v>44</v>
      </c>
      <c r="B10" s="1">
        <v>42865</v>
      </c>
      <c r="C10" s="2">
        <v>94.57</v>
      </c>
      <c r="D10" s="16">
        <v>42895</v>
      </c>
      <c r="E10" s="3">
        <v>42877</v>
      </c>
      <c r="F10" s="8">
        <f t="shared" si="0"/>
        <v>-18</v>
      </c>
      <c r="G10" s="7">
        <f t="shared" si="1"/>
        <v>-1702.2599999999998</v>
      </c>
    </row>
    <row r="11" spans="1:7" ht="11.25">
      <c r="A11" s="5" t="s">
        <v>45</v>
      </c>
      <c r="B11" s="22">
        <v>42866</v>
      </c>
      <c r="C11" s="23">
        <v>1180</v>
      </c>
      <c r="D11" s="24">
        <v>42896</v>
      </c>
      <c r="E11" s="3">
        <v>42877</v>
      </c>
      <c r="F11" s="8">
        <f t="shared" si="0"/>
        <v>-19</v>
      </c>
      <c r="G11" s="7">
        <f t="shared" si="1"/>
        <v>-22420</v>
      </c>
    </row>
    <row r="12" spans="1:7" ht="11.25">
      <c r="A12" s="5" t="s">
        <v>46</v>
      </c>
      <c r="B12" s="1">
        <v>42866</v>
      </c>
      <c r="C12" s="2">
        <v>3817.6</v>
      </c>
      <c r="D12" s="16">
        <v>42896</v>
      </c>
      <c r="E12" s="3">
        <v>42877</v>
      </c>
      <c r="F12" s="8">
        <f t="shared" si="0"/>
        <v>-19</v>
      </c>
      <c r="G12" s="7">
        <f t="shared" si="1"/>
        <v>-72534.4</v>
      </c>
    </row>
    <row r="13" spans="1:7" ht="11.25">
      <c r="A13" s="5" t="s">
        <v>47</v>
      </c>
      <c r="B13" s="1">
        <v>42871</v>
      </c>
      <c r="C13" s="2">
        <v>390.4</v>
      </c>
      <c r="D13" s="16">
        <v>42901</v>
      </c>
      <c r="E13" s="3">
        <v>42877</v>
      </c>
      <c r="F13" s="8">
        <f t="shared" si="0"/>
        <v>-24</v>
      </c>
      <c r="G13" s="7">
        <f t="shared" si="1"/>
        <v>-9369.599999999999</v>
      </c>
    </row>
    <row r="14" spans="1:7" ht="11.25">
      <c r="A14" s="5" t="s">
        <v>48</v>
      </c>
      <c r="B14" s="1">
        <v>42872</v>
      </c>
      <c r="C14" s="2">
        <v>122.98</v>
      </c>
      <c r="D14" s="16">
        <v>42902</v>
      </c>
      <c r="E14" s="3">
        <v>42877</v>
      </c>
      <c r="F14" s="8">
        <f t="shared" si="0"/>
        <v>-25</v>
      </c>
      <c r="G14" s="7">
        <f t="shared" si="1"/>
        <v>-3074.5</v>
      </c>
    </row>
    <row r="15" spans="1:7" ht="11.25">
      <c r="A15" s="5" t="s">
        <v>49</v>
      </c>
      <c r="B15" s="1">
        <v>42872</v>
      </c>
      <c r="C15" s="2">
        <v>246.16</v>
      </c>
      <c r="D15" s="16">
        <v>42902</v>
      </c>
      <c r="E15" s="3">
        <v>42877</v>
      </c>
      <c r="F15" s="8">
        <f t="shared" si="0"/>
        <v>-25</v>
      </c>
      <c r="G15" s="7">
        <f t="shared" si="1"/>
        <v>-6154</v>
      </c>
    </row>
    <row r="16" spans="1:7" ht="11.25">
      <c r="A16" s="5" t="s">
        <v>50</v>
      </c>
      <c r="B16" s="1">
        <v>42872</v>
      </c>
      <c r="C16" s="2">
        <v>81.28</v>
      </c>
      <c r="D16" s="16">
        <v>42902</v>
      </c>
      <c r="E16" s="3">
        <v>42877</v>
      </c>
      <c r="F16" s="8">
        <f t="shared" si="0"/>
        <v>-25</v>
      </c>
      <c r="G16" s="7">
        <f t="shared" si="1"/>
        <v>-2032</v>
      </c>
    </row>
    <row r="17" spans="1:7" ht="11.25">
      <c r="A17" s="5" t="s">
        <v>51</v>
      </c>
      <c r="B17" s="1">
        <v>42872</v>
      </c>
      <c r="C17" s="2">
        <v>289.26</v>
      </c>
      <c r="D17" s="16">
        <v>42902</v>
      </c>
      <c r="E17" s="3">
        <v>42877</v>
      </c>
      <c r="F17" s="8">
        <f t="shared" si="0"/>
        <v>-25</v>
      </c>
      <c r="G17" s="7">
        <f t="shared" si="1"/>
        <v>-7231.5</v>
      </c>
    </row>
    <row r="18" spans="1:7" ht="11.25">
      <c r="A18" s="5" t="s">
        <v>52</v>
      </c>
      <c r="B18" s="1">
        <v>42873</v>
      </c>
      <c r="C18" s="2">
        <v>2079</v>
      </c>
      <c r="D18" s="16">
        <v>42903</v>
      </c>
      <c r="E18" s="3">
        <v>42898</v>
      </c>
      <c r="F18" s="8">
        <f t="shared" si="0"/>
        <v>-5</v>
      </c>
      <c r="G18" s="7">
        <f t="shared" si="1"/>
        <v>-10395</v>
      </c>
    </row>
    <row r="19" spans="1:7" ht="11.25">
      <c r="A19" s="5" t="s">
        <v>53</v>
      </c>
      <c r="B19" s="1">
        <v>42880</v>
      </c>
      <c r="C19" s="2">
        <v>458.48</v>
      </c>
      <c r="D19" s="16">
        <v>42910</v>
      </c>
      <c r="E19" s="3">
        <v>42898</v>
      </c>
      <c r="F19" s="8">
        <f t="shared" si="0"/>
        <v>-12</v>
      </c>
      <c r="G19" s="7">
        <f t="shared" si="1"/>
        <v>-5501.76</v>
      </c>
    </row>
    <row r="20" spans="1:7" ht="11.25">
      <c r="A20" s="5" t="s">
        <v>54</v>
      </c>
      <c r="B20" s="1">
        <v>42884</v>
      </c>
      <c r="C20" s="2">
        <v>47.6</v>
      </c>
      <c r="D20" s="15">
        <v>42914</v>
      </c>
      <c r="E20" s="3">
        <v>42877</v>
      </c>
      <c r="F20" s="8">
        <f t="shared" si="0"/>
        <v>-37</v>
      </c>
      <c r="G20" s="7">
        <f t="shared" si="1"/>
        <v>-1761.2</v>
      </c>
    </row>
    <row r="21" spans="1:7" ht="11.25">
      <c r="A21" s="5" t="s">
        <v>55</v>
      </c>
      <c r="B21" s="1">
        <v>42885</v>
      </c>
      <c r="C21" s="2">
        <v>208</v>
      </c>
      <c r="D21" s="15">
        <v>42915</v>
      </c>
      <c r="E21" s="3">
        <v>42898</v>
      </c>
      <c r="F21" s="8">
        <f t="shared" si="0"/>
        <v>-17</v>
      </c>
      <c r="G21" s="7">
        <f t="shared" si="1"/>
        <v>-3536</v>
      </c>
    </row>
    <row r="22" spans="1:7" ht="11.25">
      <c r="A22" s="5" t="s">
        <v>56</v>
      </c>
      <c r="B22" s="1">
        <v>42887</v>
      </c>
      <c r="C22" s="2">
        <v>5591.87</v>
      </c>
      <c r="D22" s="16">
        <v>42917</v>
      </c>
      <c r="E22" s="3">
        <v>42898</v>
      </c>
      <c r="F22" s="8">
        <f t="shared" si="0"/>
        <v>-19</v>
      </c>
      <c r="G22" s="7">
        <f t="shared" si="1"/>
        <v>-106245.53</v>
      </c>
    </row>
    <row r="23" spans="1:7" ht="11.25">
      <c r="A23" s="5" t="s">
        <v>57</v>
      </c>
      <c r="B23" s="1">
        <v>42887</v>
      </c>
      <c r="C23" s="2">
        <v>3751.5</v>
      </c>
      <c r="D23" s="16">
        <v>42917</v>
      </c>
      <c r="E23" s="3">
        <v>42898</v>
      </c>
      <c r="F23" s="8">
        <f t="shared" si="0"/>
        <v>-19</v>
      </c>
      <c r="G23" s="7">
        <f t="shared" si="1"/>
        <v>-71278.5</v>
      </c>
    </row>
    <row r="24" spans="1:7" ht="11.25">
      <c r="A24" s="5" t="s">
        <v>58</v>
      </c>
      <c r="B24" s="1">
        <v>42891</v>
      </c>
      <c r="C24" s="2">
        <v>168.03</v>
      </c>
      <c r="D24" s="16">
        <v>42921</v>
      </c>
      <c r="E24" s="3">
        <v>42898</v>
      </c>
      <c r="F24" s="8">
        <f t="shared" si="0"/>
        <v>-23</v>
      </c>
      <c r="G24" s="7">
        <f t="shared" si="1"/>
        <v>-3864.69</v>
      </c>
    </row>
    <row r="25" spans="1:7" ht="11.25">
      <c r="A25" s="5" t="s">
        <v>59</v>
      </c>
      <c r="B25" s="1">
        <v>42891</v>
      </c>
      <c r="C25" s="2">
        <v>1212.68</v>
      </c>
      <c r="D25" s="16">
        <v>42921</v>
      </c>
      <c r="E25" s="3">
        <v>42898</v>
      </c>
      <c r="F25" s="8">
        <f t="shared" si="0"/>
        <v>-23</v>
      </c>
      <c r="G25" s="7">
        <f t="shared" si="1"/>
        <v>-27891.640000000003</v>
      </c>
    </row>
    <row r="26" spans="1:7" ht="11.25">
      <c r="A26" s="5" t="s">
        <v>60</v>
      </c>
      <c r="B26" s="1">
        <v>42893</v>
      </c>
      <c r="C26" s="2">
        <v>1974</v>
      </c>
      <c r="D26" s="16">
        <v>42923</v>
      </c>
      <c r="E26" s="3">
        <v>42898</v>
      </c>
      <c r="F26" s="8">
        <f t="shared" si="0"/>
        <v>-25</v>
      </c>
      <c r="G26" s="7">
        <f t="shared" si="1"/>
        <v>-49350</v>
      </c>
    </row>
    <row r="27" spans="1:7" ht="11.25">
      <c r="A27" s="5" t="s">
        <v>61</v>
      </c>
      <c r="B27" s="1">
        <v>42898</v>
      </c>
      <c r="C27" s="2">
        <v>3240</v>
      </c>
      <c r="D27" s="16">
        <v>42928</v>
      </c>
      <c r="E27" s="3">
        <v>42902</v>
      </c>
      <c r="F27" s="8">
        <f t="shared" si="0"/>
        <v>-26</v>
      </c>
      <c r="G27" s="7">
        <f t="shared" si="1"/>
        <v>-84240</v>
      </c>
    </row>
    <row r="28" spans="1:7" ht="11.25">
      <c r="A28" s="5" t="s">
        <v>62</v>
      </c>
      <c r="B28" s="1">
        <v>42898</v>
      </c>
      <c r="C28" s="2">
        <v>2916</v>
      </c>
      <c r="D28" s="16">
        <v>42928</v>
      </c>
      <c r="E28" s="3">
        <v>42902</v>
      </c>
      <c r="F28" s="8">
        <f t="shared" si="0"/>
        <v>-26</v>
      </c>
      <c r="G28" s="7">
        <f t="shared" si="1"/>
        <v>-75816</v>
      </c>
    </row>
    <row r="29" spans="1:7" ht="11.25">
      <c r="A29" s="5" t="s">
        <v>63</v>
      </c>
      <c r="B29" s="1">
        <v>42898</v>
      </c>
      <c r="C29" s="2">
        <v>1944</v>
      </c>
      <c r="D29" s="16">
        <v>42928</v>
      </c>
      <c r="E29" s="3">
        <v>42902</v>
      </c>
      <c r="F29" s="8">
        <f>E29-D29</f>
        <v>-26</v>
      </c>
      <c r="G29" s="7">
        <f t="shared" si="1"/>
        <v>-50544</v>
      </c>
    </row>
    <row r="30" spans="1:7" ht="11.25">
      <c r="A30" s="5" t="s">
        <v>64</v>
      </c>
      <c r="B30" s="1">
        <v>42898</v>
      </c>
      <c r="C30" s="2">
        <v>4.72</v>
      </c>
      <c r="D30" s="16">
        <v>42928</v>
      </c>
      <c r="E30" s="3">
        <v>42902</v>
      </c>
      <c r="F30" s="8">
        <f t="shared" si="0"/>
        <v>-26</v>
      </c>
      <c r="G30" s="7">
        <f t="shared" si="1"/>
        <v>-122.72</v>
      </c>
    </row>
    <row r="31" spans="1:7" ht="11.25">
      <c r="A31" s="5" t="s">
        <v>65</v>
      </c>
      <c r="B31" s="1">
        <v>42898</v>
      </c>
      <c r="C31" s="2">
        <v>8.68</v>
      </c>
      <c r="D31" s="16">
        <v>42928</v>
      </c>
      <c r="E31" s="3">
        <v>42902</v>
      </c>
      <c r="F31" s="8">
        <f t="shared" si="0"/>
        <v>-26</v>
      </c>
      <c r="G31" s="7">
        <f t="shared" si="1"/>
        <v>-225.68</v>
      </c>
    </row>
    <row r="32" spans="1:7" ht="11.25">
      <c r="A32" s="5" t="s">
        <v>66</v>
      </c>
      <c r="B32" s="1">
        <v>42898</v>
      </c>
      <c r="C32" s="2">
        <v>15.87</v>
      </c>
      <c r="D32" s="16">
        <v>42928</v>
      </c>
      <c r="E32" s="3">
        <v>42902</v>
      </c>
      <c r="F32" s="8">
        <f t="shared" si="0"/>
        <v>-26</v>
      </c>
      <c r="G32" s="7">
        <f t="shared" si="1"/>
        <v>-412.62</v>
      </c>
    </row>
    <row r="33" spans="1:7" ht="11.25">
      <c r="A33" s="5" t="s">
        <v>67</v>
      </c>
      <c r="B33" s="1">
        <v>42902</v>
      </c>
      <c r="C33" s="2">
        <v>711.5</v>
      </c>
      <c r="D33" s="16">
        <v>42932</v>
      </c>
      <c r="E33" s="3">
        <v>42906</v>
      </c>
      <c r="F33" s="8">
        <f t="shared" si="0"/>
        <v>-26</v>
      </c>
      <c r="G33" s="7">
        <f t="shared" si="1"/>
        <v>-18499</v>
      </c>
    </row>
    <row r="34" spans="1:7" ht="11.25">
      <c r="A34" s="5" t="s">
        <v>68</v>
      </c>
      <c r="B34" s="1">
        <v>42906</v>
      </c>
      <c r="C34" s="2">
        <v>2619.89</v>
      </c>
      <c r="D34" s="16">
        <v>42936</v>
      </c>
      <c r="E34" s="3">
        <v>42906</v>
      </c>
      <c r="F34" s="8">
        <f t="shared" si="0"/>
        <v>-30</v>
      </c>
      <c r="G34" s="7">
        <f t="shared" si="1"/>
        <v>-78596.7</v>
      </c>
    </row>
    <row r="35" spans="1:7" ht="11.25">
      <c r="A35" s="5" t="s">
        <v>69</v>
      </c>
      <c r="B35" s="1">
        <v>42908</v>
      </c>
      <c r="C35" s="2">
        <v>365.97</v>
      </c>
      <c r="D35" s="15">
        <v>42938</v>
      </c>
      <c r="E35" s="3">
        <v>42920</v>
      </c>
      <c r="F35" s="8">
        <f t="shared" si="0"/>
        <v>-18</v>
      </c>
      <c r="G35" s="7">
        <f t="shared" si="1"/>
        <v>-6587.460000000001</v>
      </c>
    </row>
    <row r="36" spans="1:7" ht="11.25">
      <c r="A36" s="5" t="s">
        <v>69</v>
      </c>
      <c r="B36" s="1">
        <v>42908</v>
      </c>
      <c r="C36" s="2">
        <v>2938.73</v>
      </c>
      <c r="D36" s="15">
        <v>42938</v>
      </c>
      <c r="E36" s="3">
        <v>42920</v>
      </c>
      <c r="F36" s="8">
        <f t="shared" si="0"/>
        <v>-18</v>
      </c>
      <c r="G36" s="7">
        <f t="shared" si="1"/>
        <v>-52897.14</v>
      </c>
    </row>
    <row r="37" spans="1:7" ht="11.25">
      <c r="A37" s="5" t="s">
        <v>70</v>
      </c>
      <c r="B37" s="1">
        <v>42913</v>
      </c>
      <c r="C37" s="2">
        <v>12312.85</v>
      </c>
      <c r="D37" s="15">
        <v>42943</v>
      </c>
      <c r="E37" s="3">
        <v>42920</v>
      </c>
      <c r="F37" s="8">
        <f t="shared" si="0"/>
        <v>-23</v>
      </c>
      <c r="G37" s="7">
        <f t="shared" si="1"/>
        <v>-283195.55</v>
      </c>
    </row>
    <row r="38" spans="1:7" ht="11.25">
      <c r="A38" s="5" t="s">
        <v>71</v>
      </c>
      <c r="B38" s="1">
        <v>42914</v>
      </c>
      <c r="C38" s="2">
        <v>134.2</v>
      </c>
      <c r="D38" s="15">
        <v>42944</v>
      </c>
      <c r="E38" s="3">
        <v>42920</v>
      </c>
      <c r="F38" s="8">
        <f t="shared" si="0"/>
        <v>-24</v>
      </c>
      <c r="G38" s="7">
        <f t="shared" si="1"/>
        <v>-3220.7999999999997</v>
      </c>
    </row>
    <row r="39" spans="1:7" ht="12.75">
      <c r="A39" s="13"/>
      <c r="B39" s="13"/>
      <c r="C39" s="9">
        <f>SUM(C4:C38)</f>
        <v>83974.46</v>
      </c>
      <c r="D39" s="14"/>
      <c r="E39" s="14"/>
      <c r="F39" s="14"/>
      <c r="G39" s="10">
        <f>SUM(G4:G38)</f>
        <v>-1662218.65</v>
      </c>
    </row>
    <row r="41" spans="2:5" ht="73.5" customHeight="1">
      <c r="B41" s="27" t="s">
        <v>36</v>
      </c>
      <c r="C41" s="27"/>
      <c r="D41" s="27"/>
      <c r="E41" s="27"/>
    </row>
  </sheetData>
  <sheetProtection/>
  <mergeCells count="2">
    <mergeCell ref="A1:F1"/>
    <mergeCell ref="B41:E41"/>
  </mergeCells>
  <conditionalFormatting sqref="D4:D38">
    <cfRule type="cellIs" priority="1" dxfId="1" operator="equal" stopIfTrue="1">
      <formula>"Rifiutata"</formula>
    </cfRule>
    <cfRule type="expression" priority="2" dxfId="0" stopIfTrue="1">
      <formula>#REF!=2</formula>
    </cfRule>
  </conditionalFormatting>
  <printOptions/>
  <pageMargins left="0.59" right="0.31" top="1" bottom="1" header="0.5" footer="0.5"/>
  <pageSetup fitToHeight="1" fitToWidth="1"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0.28125" style="0" bestFit="1" customWidth="1"/>
    <col min="2" max="2" width="17.8515625" style="0" customWidth="1"/>
    <col min="3" max="3" width="11.8515625" style="0" bestFit="1" customWidth="1"/>
    <col min="4" max="4" width="12.7109375" style="0" customWidth="1"/>
    <col min="5" max="5" width="16.140625" style="0" customWidth="1"/>
    <col min="6" max="6" width="18.7109375" style="0" customWidth="1"/>
    <col min="7" max="7" width="12.7109375" style="0" bestFit="1" customWidth="1"/>
  </cols>
  <sheetData>
    <row r="1" spans="1:8" ht="15" thickBot="1">
      <c r="A1" s="25" t="s">
        <v>96</v>
      </c>
      <c r="B1" s="26"/>
      <c r="C1" s="26"/>
      <c r="D1" s="26"/>
      <c r="E1" s="26"/>
      <c r="F1" s="26"/>
      <c r="G1" s="4">
        <f>G30/C30</f>
        <v>-10.314776467494092</v>
      </c>
      <c r="H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63.75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0</v>
      </c>
      <c r="G3" s="11" t="s">
        <v>1</v>
      </c>
      <c r="H3" s="6"/>
    </row>
    <row r="4" spans="1:8" ht="12.75">
      <c r="A4" s="5" t="s">
        <v>72</v>
      </c>
      <c r="B4" s="1">
        <v>42922</v>
      </c>
      <c r="C4" s="2">
        <v>2295</v>
      </c>
      <c r="D4" s="16">
        <v>42952</v>
      </c>
      <c r="E4" s="3">
        <v>42935</v>
      </c>
      <c r="F4" s="8">
        <f>E4-D4</f>
        <v>-17</v>
      </c>
      <c r="G4" s="7">
        <f>C4*F4</f>
        <v>-39015</v>
      </c>
      <c r="H4" s="6"/>
    </row>
    <row r="5" spans="1:8" ht="12.75">
      <c r="A5" s="5" t="s">
        <v>73</v>
      </c>
      <c r="B5" s="1">
        <v>42926</v>
      </c>
      <c r="C5" s="2">
        <v>338.53</v>
      </c>
      <c r="D5" s="16">
        <v>42956</v>
      </c>
      <c r="E5" s="3">
        <v>42935</v>
      </c>
      <c r="F5" s="8">
        <f aca="true" t="shared" si="0" ref="F5:F29">E5-D5</f>
        <v>-21</v>
      </c>
      <c r="G5" s="7">
        <f aca="true" t="shared" si="1" ref="G4:G29">C5*F5</f>
        <v>-7109.129999999999</v>
      </c>
      <c r="H5" s="6"/>
    </row>
    <row r="6" spans="1:8" ht="12.75">
      <c r="A6" s="5" t="s">
        <v>74</v>
      </c>
      <c r="B6" s="1">
        <v>42928</v>
      </c>
      <c r="C6" s="2">
        <v>4389.56</v>
      </c>
      <c r="D6" s="16">
        <v>42958</v>
      </c>
      <c r="E6" s="3">
        <v>42935</v>
      </c>
      <c r="F6" s="8">
        <f t="shared" si="0"/>
        <v>-23</v>
      </c>
      <c r="G6" s="7">
        <f t="shared" si="1"/>
        <v>-100959.88</v>
      </c>
      <c r="H6" s="6"/>
    </row>
    <row r="7" spans="1:8" ht="12.75">
      <c r="A7" s="5" t="s">
        <v>75</v>
      </c>
      <c r="B7" s="1">
        <v>42934</v>
      </c>
      <c r="C7" s="2">
        <v>121.14</v>
      </c>
      <c r="D7" s="16">
        <v>42964</v>
      </c>
      <c r="E7" s="3">
        <v>42935</v>
      </c>
      <c r="F7" s="8">
        <f t="shared" si="0"/>
        <v>-29</v>
      </c>
      <c r="G7" s="7">
        <f t="shared" si="1"/>
        <v>-3513.06</v>
      </c>
      <c r="H7" s="6"/>
    </row>
    <row r="8" spans="1:8" ht="12.75">
      <c r="A8" s="5" t="s">
        <v>76</v>
      </c>
      <c r="B8" s="1">
        <v>42934</v>
      </c>
      <c r="C8" s="2">
        <v>75.98</v>
      </c>
      <c r="D8" s="16">
        <v>42964</v>
      </c>
      <c r="E8" s="3">
        <v>42935</v>
      </c>
      <c r="F8" s="8">
        <f t="shared" si="0"/>
        <v>-29</v>
      </c>
      <c r="G8" s="7">
        <f t="shared" si="1"/>
        <v>-2203.42</v>
      </c>
      <c r="H8" s="6"/>
    </row>
    <row r="9" spans="1:8" ht="12.75">
      <c r="A9" s="5" t="s">
        <v>77</v>
      </c>
      <c r="B9" s="1">
        <v>42934</v>
      </c>
      <c r="C9" s="2">
        <v>239.85</v>
      </c>
      <c r="D9" s="16">
        <v>42964</v>
      </c>
      <c r="E9" s="3">
        <v>42935</v>
      </c>
      <c r="F9" s="8">
        <f t="shared" si="0"/>
        <v>-29</v>
      </c>
      <c r="G9" s="7">
        <f t="shared" si="1"/>
        <v>-6955.65</v>
      </c>
      <c r="H9" s="6"/>
    </row>
    <row r="10" spans="1:8" ht="12.75">
      <c r="A10" s="5" t="s">
        <v>78</v>
      </c>
      <c r="B10" s="1">
        <v>42934</v>
      </c>
      <c r="C10" s="2">
        <v>265.89</v>
      </c>
      <c r="D10" s="16">
        <v>42964</v>
      </c>
      <c r="E10" s="3">
        <v>42935</v>
      </c>
      <c r="F10" s="8">
        <f t="shared" si="0"/>
        <v>-29</v>
      </c>
      <c r="G10" s="7">
        <f t="shared" si="1"/>
        <v>-7710.8099999999995</v>
      </c>
      <c r="H10" s="6"/>
    </row>
    <row r="11" spans="1:8" ht="12.75">
      <c r="A11" s="5" t="s">
        <v>79</v>
      </c>
      <c r="B11" s="1">
        <v>42934</v>
      </c>
      <c r="C11" s="2">
        <v>14.15</v>
      </c>
      <c r="D11" s="16">
        <v>42964</v>
      </c>
      <c r="E11" s="3">
        <v>42935</v>
      </c>
      <c r="F11" s="8">
        <f t="shared" si="0"/>
        <v>-29</v>
      </c>
      <c r="G11" s="7">
        <f t="shared" si="1"/>
        <v>-410.35</v>
      </c>
      <c r="H11" s="6"/>
    </row>
    <row r="12" spans="1:8" ht="12.75">
      <c r="A12" s="5" t="s">
        <v>80</v>
      </c>
      <c r="B12" s="1">
        <v>42947</v>
      </c>
      <c r="C12" s="2">
        <v>6351.07</v>
      </c>
      <c r="D12" s="15">
        <v>42977</v>
      </c>
      <c r="E12" s="3">
        <v>42969</v>
      </c>
      <c r="F12" s="8">
        <f t="shared" si="0"/>
        <v>-8</v>
      </c>
      <c r="G12" s="7">
        <f t="shared" si="1"/>
        <v>-50808.56</v>
      </c>
      <c r="H12" s="6"/>
    </row>
    <row r="13" spans="1:8" ht="12.75">
      <c r="A13" s="5" t="s">
        <v>81</v>
      </c>
      <c r="B13" s="1">
        <v>42951</v>
      </c>
      <c r="C13" s="2">
        <v>1370.06</v>
      </c>
      <c r="D13" s="15">
        <v>42981</v>
      </c>
      <c r="E13" s="3">
        <v>42969</v>
      </c>
      <c r="F13" s="8">
        <f t="shared" si="0"/>
        <v>-12</v>
      </c>
      <c r="G13" s="7">
        <f t="shared" si="1"/>
        <v>-16440.72</v>
      </c>
      <c r="H13" s="6"/>
    </row>
    <row r="14" spans="1:8" ht="12.75">
      <c r="A14" s="5" t="s">
        <v>82</v>
      </c>
      <c r="B14" s="1">
        <v>42955</v>
      </c>
      <c r="C14" s="2">
        <v>1500.6</v>
      </c>
      <c r="D14" s="15">
        <v>42985</v>
      </c>
      <c r="E14" s="3">
        <v>42969</v>
      </c>
      <c r="F14" s="8">
        <f t="shared" si="0"/>
        <v>-16</v>
      </c>
      <c r="G14" s="7">
        <f t="shared" si="1"/>
        <v>-24009.6</v>
      </c>
      <c r="H14" s="6"/>
    </row>
    <row r="15" spans="1:8" ht="12.75">
      <c r="A15" s="5" t="s">
        <v>83</v>
      </c>
      <c r="B15" s="1">
        <v>42969</v>
      </c>
      <c r="C15" s="2">
        <v>1072.07</v>
      </c>
      <c r="D15" s="16">
        <v>42999</v>
      </c>
      <c r="E15" s="3">
        <v>42969</v>
      </c>
      <c r="F15" s="8">
        <f t="shared" si="0"/>
        <v>-30</v>
      </c>
      <c r="G15" s="7">
        <f t="shared" si="1"/>
        <v>-32162.1</v>
      </c>
      <c r="H15" s="6"/>
    </row>
    <row r="16" spans="1:8" ht="12.75">
      <c r="A16" s="5" t="s">
        <v>84</v>
      </c>
      <c r="B16" s="1">
        <v>42969</v>
      </c>
      <c r="C16" s="2">
        <v>189.1</v>
      </c>
      <c r="D16" s="16">
        <v>42999</v>
      </c>
      <c r="E16" s="3">
        <v>42969</v>
      </c>
      <c r="F16" s="8">
        <f t="shared" si="0"/>
        <v>-30</v>
      </c>
      <c r="G16" s="7">
        <f t="shared" si="1"/>
        <v>-5673</v>
      </c>
      <c r="H16" s="6"/>
    </row>
    <row r="17" spans="1:8" ht="12.75">
      <c r="A17" s="5" t="s">
        <v>85</v>
      </c>
      <c r="B17" s="1">
        <v>42970</v>
      </c>
      <c r="C17" s="2">
        <v>30.96</v>
      </c>
      <c r="D17" s="16">
        <v>43000</v>
      </c>
      <c r="E17" s="3">
        <v>42990</v>
      </c>
      <c r="F17" s="8">
        <f t="shared" si="0"/>
        <v>-10</v>
      </c>
      <c r="G17" s="7">
        <f t="shared" si="1"/>
        <v>-309.6</v>
      </c>
      <c r="H17" s="6"/>
    </row>
    <row r="18" spans="1:8" ht="12.75">
      <c r="A18" s="5">
        <v>6217708449</v>
      </c>
      <c r="B18" s="1">
        <v>42971</v>
      </c>
      <c r="C18" s="2">
        <v>57.48</v>
      </c>
      <c r="D18" s="16">
        <v>43001</v>
      </c>
      <c r="E18" s="3">
        <v>42990</v>
      </c>
      <c r="F18" s="8">
        <f t="shared" si="0"/>
        <v>-11</v>
      </c>
      <c r="G18" s="7">
        <f t="shared" si="1"/>
        <v>-632.28</v>
      </c>
      <c r="H18" s="6"/>
    </row>
    <row r="19" spans="1:8" ht="12.75">
      <c r="A19" s="5" t="s">
        <v>86</v>
      </c>
      <c r="B19" s="1">
        <v>42984</v>
      </c>
      <c r="C19" s="2">
        <v>631.8</v>
      </c>
      <c r="D19" s="16">
        <v>42984</v>
      </c>
      <c r="E19" s="3">
        <v>42990</v>
      </c>
      <c r="F19" s="8">
        <f t="shared" si="0"/>
        <v>6</v>
      </c>
      <c r="G19" s="7">
        <f t="shared" si="1"/>
        <v>3790.7999999999997</v>
      </c>
      <c r="H19" s="6"/>
    </row>
    <row r="20" spans="1:8" ht="12.75">
      <c r="A20" s="5" t="s">
        <v>87</v>
      </c>
      <c r="B20" s="1">
        <v>42985</v>
      </c>
      <c r="C20" s="2">
        <v>3617.3</v>
      </c>
      <c r="D20" s="16">
        <v>42985</v>
      </c>
      <c r="E20" s="3">
        <v>42990</v>
      </c>
      <c r="F20" s="8">
        <f t="shared" si="0"/>
        <v>5</v>
      </c>
      <c r="G20" s="7">
        <f t="shared" si="1"/>
        <v>18086.5</v>
      </c>
      <c r="H20" s="6"/>
    </row>
    <row r="21" spans="1:8" ht="12.75">
      <c r="A21" s="5" t="s">
        <v>88</v>
      </c>
      <c r="B21" s="1">
        <v>42986</v>
      </c>
      <c r="C21" s="2">
        <v>898.66</v>
      </c>
      <c r="D21" s="16">
        <v>42986</v>
      </c>
      <c r="E21" s="3">
        <v>42990</v>
      </c>
      <c r="F21" s="8">
        <f t="shared" si="0"/>
        <v>4</v>
      </c>
      <c r="G21" s="7">
        <f t="shared" si="1"/>
        <v>3594.64</v>
      </c>
      <c r="H21" s="6"/>
    </row>
    <row r="22" spans="1:8" ht="12.75">
      <c r="A22" s="5" t="s">
        <v>89</v>
      </c>
      <c r="B22" s="1">
        <v>42986</v>
      </c>
      <c r="C22" s="2">
        <v>99</v>
      </c>
      <c r="D22" s="16">
        <v>42986</v>
      </c>
      <c r="E22" s="3">
        <v>42990</v>
      </c>
      <c r="F22" s="8">
        <f t="shared" si="0"/>
        <v>4</v>
      </c>
      <c r="G22" s="7">
        <f t="shared" si="1"/>
        <v>396</v>
      </c>
      <c r="H22" s="6"/>
    </row>
    <row r="23" spans="1:8" ht="12.75">
      <c r="A23" s="5" t="s">
        <v>90</v>
      </c>
      <c r="B23" s="1">
        <v>42990</v>
      </c>
      <c r="C23" s="2">
        <v>12.42</v>
      </c>
      <c r="D23" s="15">
        <v>42990</v>
      </c>
      <c r="E23" s="3">
        <v>42999</v>
      </c>
      <c r="F23" s="8">
        <f t="shared" si="0"/>
        <v>9</v>
      </c>
      <c r="G23" s="7">
        <f t="shared" si="1"/>
        <v>111.78</v>
      </c>
      <c r="H23" s="6"/>
    </row>
    <row r="24" spans="1:8" ht="12.75">
      <c r="A24" s="5" t="s">
        <v>91</v>
      </c>
      <c r="B24" s="1">
        <v>42997</v>
      </c>
      <c r="C24" s="2">
        <v>915</v>
      </c>
      <c r="D24" s="16">
        <v>42997</v>
      </c>
      <c r="E24" s="3">
        <v>42999</v>
      </c>
      <c r="F24" s="8">
        <f t="shared" si="0"/>
        <v>2</v>
      </c>
      <c r="G24" s="7">
        <f t="shared" si="1"/>
        <v>1830</v>
      </c>
      <c r="H24" s="6"/>
    </row>
    <row r="25" spans="1:8" ht="12.75">
      <c r="A25" s="5" t="s">
        <v>92</v>
      </c>
      <c r="B25" s="1">
        <v>42998</v>
      </c>
      <c r="C25" s="2">
        <v>77.2</v>
      </c>
      <c r="D25" s="16">
        <v>42998</v>
      </c>
      <c r="E25" s="3">
        <v>42999</v>
      </c>
      <c r="F25" s="8">
        <f t="shared" si="0"/>
        <v>1</v>
      </c>
      <c r="G25" s="7">
        <f t="shared" si="1"/>
        <v>77.2</v>
      </c>
      <c r="H25" s="6"/>
    </row>
    <row r="26" spans="1:8" ht="12.75">
      <c r="A26" s="5" t="s">
        <v>93</v>
      </c>
      <c r="B26" s="1">
        <v>42998</v>
      </c>
      <c r="C26" s="2">
        <v>49.95</v>
      </c>
      <c r="D26" s="16">
        <v>42998</v>
      </c>
      <c r="E26" s="3">
        <v>42999</v>
      </c>
      <c r="F26" s="8">
        <f t="shared" si="0"/>
        <v>1</v>
      </c>
      <c r="G26" s="7">
        <f t="shared" si="1"/>
        <v>49.95</v>
      </c>
      <c r="H26" s="6"/>
    </row>
    <row r="27" spans="1:8" ht="12.75">
      <c r="A27" s="5" t="s">
        <v>94</v>
      </c>
      <c r="B27" s="1">
        <v>43000</v>
      </c>
      <c r="C27" s="2">
        <v>212.13</v>
      </c>
      <c r="D27" s="16">
        <v>43000</v>
      </c>
      <c r="E27" s="3">
        <v>43005</v>
      </c>
      <c r="F27" s="8">
        <f>E27-D27</f>
        <v>5</v>
      </c>
      <c r="G27" s="7">
        <f t="shared" si="1"/>
        <v>1060.65</v>
      </c>
      <c r="H27" s="6"/>
    </row>
    <row r="28" spans="1:8" ht="12.75">
      <c r="A28" s="5">
        <v>8717286643</v>
      </c>
      <c r="B28" s="1">
        <v>43000</v>
      </c>
      <c r="C28" s="2">
        <v>54.4</v>
      </c>
      <c r="D28" s="15">
        <v>43000</v>
      </c>
      <c r="E28" s="3">
        <v>43005</v>
      </c>
      <c r="F28" s="8">
        <f t="shared" si="0"/>
        <v>5</v>
      </c>
      <c r="G28" s="7">
        <f t="shared" si="1"/>
        <v>272</v>
      </c>
      <c r="H28" s="6"/>
    </row>
    <row r="29" spans="1:8" ht="12.75">
      <c r="A29" s="5" t="s">
        <v>95</v>
      </c>
      <c r="B29" s="1">
        <v>43003</v>
      </c>
      <c r="C29" s="2">
        <v>976</v>
      </c>
      <c r="D29" s="16">
        <v>43003</v>
      </c>
      <c r="E29" s="3">
        <v>43005</v>
      </c>
      <c r="F29" s="8">
        <f t="shared" si="0"/>
        <v>2</v>
      </c>
      <c r="G29" s="7">
        <f t="shared" si="1"/>
        <v>1952</v>
      </c>
      <c r="H29" s="6"/>
    </row>
    <row r="30" spans="1:8" ht="12.75">
      <c r="A30" s="13"/>
      <c r="B30" s="13"/>
      <c r="C30" s="9">
        <f>SUM(C4:C29)</f>
        <v>25855.299999999996</v>
      </c>
      <c r="D30" s="14"/>
      <c r="E30" s="14"/>
      <c r="F30" s="14"/>
      <c r="G30" s="10">
        <f>SUM(G4:G29)</f>
        <v>-266691.63999999996</v>
      </c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27" t="s">
        <v>36</v>
      </c>
      <c r="C32" s="27"/>
      <c r="D32" s="27"/>
      <c r="E32" s="27"/>
      <c r="F32" s="6"/>
      <c r="G32" s="6"/>
      <c r="H32" s="6"/>
    </row>
  </sheetData>
  <sheetProtection/>
  <mergeCells count="2">
    <mergeCell ref="A1:F1"/>
    <mergeCell ref="B32:E32"/>
  </mergeCells>
  <conditionalFormatting sqref="D4:D29">
    <cfRule type="cellIs" priority="1" dxfId="1" operator="equal" stopIfTrue="1">
      <formula>"Rifiutata"</formula>
    </cfRule>
    <cfRule type="expression" priority="2" dxfId="0" stopIfTrue="1">
      <formula>#REF!=2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0.28125" style="0" bestFit="1" customWidth="1"/>
    <col min="2" max="2" width="17.8515625" style="0" customWidth="1"/>
    <col min="3" max="3" width="11.8515625" style="0" bestFit="1" customWidth="1"/>
    <col min="4" max="4" width="12.7109375" style="0" customWidth="1"/>
    <col min="5" max="5" width="16.140625" style="0" customWidth="1"/>
    <col min="6" max="6" width="18.7109375" style="0" customWidth="1"/>
    <col min="7" max="7" width="12.7109375" style="0" bestFit="1" customWidth="1"/>
  </cols>
  <sheetData>
    <row r="1" spans="1:8" ht="15" thickBot="1">
      <c r="A1" s="25" t="s">
        <v>97</v>
      </c>
      <c r="B1" s="26"/>
      <c r="C1" s="26"/>
      <c r="D1" s="26"/>
      <c r="E1" s="26"/>
      <c r="F1" s="26"/>
      <c r="G1" s="4">
        <f>G36/C36</f>
        <v>-21.170982611327197</v>
      </c>
      <c r="H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63.75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0</v>
      </c>
      <c r="G3" s="11" t="s">
        <v>1</v>
      </c>
      <c r="H3" s="6"/>
    </row>
    <row r="4" spans="1:8" ht="12.75">
      <c r="A4" s="5" t="s">
        <v>98</v>
      </c>
      <c r="B4" s="1">
        <v>43012</v>
      </c>
      <c r="C4" s="2">
        <v>2631.66</v>
      </c>
      <c r="D4" s="16">
        <v>43042</v>
      </c>
      <c r="E4" s="3">
        <v>43038</v>
      </c>
      <c r="F4" s="8">
        <f>E4-D4</f>
        <v>-4</v>
      </c>
      <c r="G4" s="7">
        <f>C4*F4</f>
        <v>-10526.64</v>
      </c>
      <c r="H4" s="6"/>
    </row>
    <row r="5" spans="1:8" ht="12.75">
      <c r="A5" s="5" t="s">
        <v>99</v>
      </c>
      <c r="B5" s="1">
        <v>43039</v>
      </c>
      <c r="C5" s="2">
        <v>119.56</v>
      </c>
      <c r="D5" s="16">
        <v>43069</v>
      </c>
      <c r="E5" s="3">
        <v>43059</v>
      </c>
      <c r="F5" s="8">
        <f aca="true" t="shared" si="0" ref="F5:F35">E5-D5</f>
        <v>-10</v>
      </c>
      <c r="G5" s="7">
        <f aca="true" t="shared" si="1" ref="G5:G34">C5*F5</f>
        <v>-1195.6</v>
      </c>
      <c r="H5" s="6"/>
    </row>
    <row r="6" spans="1:8" ht="12.75">
      <c r="A6" s="5" t="s">
        <v>100</v>
      </c>
      <c r="B6" s="1">
        <v>43041</v>
      </c>
      <c r="C6" s="2">
        <v>211.65</v>
      </c>
      <c r="D6" s="16">
        <v>43071</v>
      </c>
      <c r="E6" s="3">
        <v>43059</v>
      </c>
      <c r="F6" s="8">
        <f t="shared" si="0"/>
        <v>-12</v>
      </c>
      <c r="G6" s="7">
        <f t="shared" si="1"/>
        <v>-2539.8</v>
      </c>
      <c r="H6" s="6"/>
    </row>
    <row r="7" spans="1:8" ht="12.75">
      <c r="A7" s="5" t="s">
        <v>101</v>
      </c>
      <c r="B7" s="1">
        <v>43046</v>
      </c>
      <c r="C7" s="2">
        <v>256.2</v>
      </c>
      <c r="D7" s="16">
        <v>43076</v>
      </c>
      <c r="E7" s="3">
        <v>43059</v>
      </c>
      <c r="F7" s="8">
        <f t="shared" si="0"/>
        <v>-17</v>
      </c>
      <c r="G7" s="7">
        <f t="shared" si="1"/>
        <v>-4355.4</v>
      </c>
      <c r="H7" s="6"/>
    </row>
    <row r="8" spans="1:8" ht="12.75">
      <c r="A8" s="5" t="s">
        <v>102</v>
      </c>
      <c r="B8" s="1">
        <v>43048</v>
      </c>
      <c r="C8" s="2">
        <v>36.6</v>
      </c>
      <c r="D8" s="16">
        <v>43078</v>
      </c>
      <c r="E8" s="3">
        <v>43059</v>
      </c>
      <c r="F8" s="8">
        <f t="shared" si="0"/>
        <v>-19</v>
      </c>
      <c r="G8" s="7">
        <f t="shared" si="1"/>
        <v>-695.4</v>
      </c>
      <c r="H8" s="6"/>
    </row>
    <row r="9" spans="1:8" ht="12.75">
      <c r="A9" s="5" t="s">
        <v>103</v>
      </c>
      <c r="B9" s="1">
        <v>43052</v>
      </c>
      <c r="C9" s="2">
        <v>3233.75</v>
      </c>
      <c r="D9" s="16">
        <v>43082</v>
      </c>
      <c r="E9" s="3">
        <v>43059</v>
      </c>
      <c r="F9" s="8">
        <f t="shared" si="0"/>
        <v>-23</v>
      </c>
      <c r="G9" s="7">
        <f t="shared" si="1"/>
        <v>-74376.25</v>
      </c>
      <c r="H9" s="6"/>
    </row>
    <row r="10" spans="1:8" ht="12.75">
      <c r="A10" s="5" t="s">
        <v>104</v>
      </c>
      <c r="B10" s="1">
        <v>43054</v>
      </c>
      <c r="C10" s="2">
        <v>984.54</v>
      </c>
      <c r="D10" s="16">
        <v>43084</v>
      </c>
      <c r="E10" s="3">
        <v>43059</v>
      </c>
      <c r="F10" s="8">
        <f t="shared" si="0"/>
        <v>-25</v>
      </c>
      <c r="G10" s="7">
        <f t="shared" si="1"/>
        <v>-24613.5</v>
      </c>
      <c r="H10" s="6"/>
    </row>
    <row r="11" spans="1:8" ht="12.75">
      <c r="A11" s="5" t="s">
        <v>105</v>
      </c>
      <c r="B11" s="1">
        <v>43055</v>
      </c>
      <c r="C11" s="2">
        <v>43.4</v>
      </c>
      <c r="D11" s="16">
        <v>43085</v>
      </c>
      <c r="E11" s="3">
        <v>43059</v>
      </c>
      <c r="F11" s="8">
        <f t="shared" si="0"/>
        <v>-26</v>
      </c>
      <c r="G11" s="7">
        <f t="shared" si="1"/>
        <v>-1128.3999999999999</v>
      </c>
      <c r="H11" s="6"/>
    </row>
    <row r="12" spans="1:8" ht="12.75">
      <c r="A12" s="5" t="s">
        <v>106</v>
      </c>
      <c r="B12" s="1">
        <v>43059</v>
      </c>
      <c r="C12" s="2">
        <v>183.73</v>
      </c>
      <c r="D12" s="15">
        <v>43089</v>
      </c>
      <c r="E12" s="3">
        <v>43059</v>
      </c>
      <c r="F12" s="8">
        <f t="shared" si="0"/>
        <v>-30</v>
      </c>
      <c r="G12" s="7">
        <f t="shared" si="1"/>
        <v>-5511.9</v>
      </c>
      <c r="H12" s="6"/>
    </row>
    <row r="13" spans="1:8" ht="12.75">
      <c r="A13" s="5" t="s">
        <v>107</v>
      </c>
      <c r="B13" s="1">
        <v>43059</v>
      </c>
      <c r="C13" s="2">
        <v>1475.42</v>
      </c>
      <c r="D13" s="15">
        <v>43089</v>
      </c>
      <c r="E13" s="3">
        <v>43059</v>
      </c>
      <c r="F13" s="8">
        <f t="shared" si="0"/>
        <v>-30</v>
      </c>
      <c r="G13" s="7">
        <f t="shared" si="1"/>
        <v>-44262.600000000006</v>
      </c>
      <c r="H13" s="6"/>
    </row>
    <row r="14" spans="1:8" ht="12.75">
      <c r="A14" s="5" t="s">
        <v>108</v>
      </c>
      <c r="B14" s="1">
        <v>43060</v>
      </c>
      <c r="C14" s="2">
        <v>74</v>
      </c>
      <c r="D14" s="16">
        <v>43090</v>
      </c>
      <c r="E14" s="3">
        <v>43084</v>
      </c>
      <c r="F14" s="8">
        <f t="shared" si="0"/>
        <v>-6</v>
      </c>
      <c r="G14" s="7">
        <f t="shared" si="1"/>
        <v>-444</v>
      </c>
      <c r="H14" s="6"/>
    </row>
    <row r="15" spans="1:8" ht="12.75">
      <c r="A15" s="5" t="s">
        <v>110</v>
      </c>
      <c r="B15" s="22">
        <v>43061</v>
      </c>
      <c r="C15" s="23">
        <v>2636.66</v>
      </c>
      <c r="D15" s="16">
        <v>43091</v>
      </c>
      <c r="E15" s="3">
        <v>43076</v>
      </c>
      <c r="F15" s="8">
        <f t="shared" si="0"/>
        <v>-15</v>
      </c>
      <c r="G15" s="7">
        <f t="shared" si="1"/>
        <v>-39549.899999999994</v>
      </c>
      <c r="H15" s="6"/>
    </row>
    <row r="16" spans="1:8" ht="12.75">
      <c r="A16" s="5" t="s">
        <v>111</v>
      </c>
      <c r="B16" s="1">
        <v>43062</v>
      </c>
      <c r="C16" s="2">
        <v>115.52</v>
      </c>
      <c r="D16" s="16">
        <v>43092</v>
      </c>
      <c r="E16" s="3">
        <v>43076</v>
      </c>
      <c r="F16" s="8">
        <f t="shared" si="0"/>
        <v>-16</v>
      </c>
      <c r="G16" s="7">
        <f t="shared" si="1"/>
        <v>-1848.32</v>
      </c>
      <c r="H16" s="6"/>
    </row>
    <row r="17" spans="1:8" ht="12.75">
      <c r="A17" s="5" t="s">
        <v>112</v>
      </c>
      <c r="B17" s="1">
        <v>43063</v>
      </c>
      <c r="C17" s="2">
        <v>254.5</v>
      </c>
      <c r="D17" s="16">
        <v>43093</v>
      </c>
      <c r="E17" s="3">
        <v>43076</v>
      </c>
      <c r="F17" s="8">
        <f t="shared" si="0"/>
        <v>-17</v>
      </c>
      <c r="G17" s="7">
        <f t="shared" si="1"/>
        <v>-4326.5</v>
      </c>
      <c r="H17" s="6"/>
    </row>
    <row r="18" spans="1:8" ht="12.75">
      <c r="A18" s="5" t="s">
        <v>114</v>
      </c>
      <c r="B18" s="22">
        <v>43069</v>
      </c>
      <c r="C18" s="23">
        <v>839.99</v>
      </c>
      <c r="D18" s="16">
        <v>43099</v>
      </c>
      <c r="E18" s="3">
        <v>43076</v>
      </c>
      <c r="F18" s="8">
        <f t="shared" si="0"/>
        <v>-23</v>
      </c>
      <c r="G18" s="7">
        <f t="shared" si="1"/>
        <v>-19319.77</v>
      </c>
      <c r="H18" s="6"/>
    </row>
    <row r="19" spans="1:8" ht="12.75">
      <c r="A19" s="5" t="s">
        <v>115</v>
      </c>
      <c r="B19" s="22">
        <v>43070</v>
      </c>
      <c r="C19" s="23">
        <v>123.21</v>
      </c>
      <c r="D19" s="16">
        <v>43100</v>
      </c>
      <c r="E19" s="3">
        <v>43076</v>
      </c>
      <c r="F19" s="8">
        <f t="shared" si="0"/>
        <v>-24</v>
      </c>
      <c r="G19" s="7">
        <f t="shared" si="1"/>
        <v>-2957.04</v>
      </c>
      <c r="H19" s="6"/>
    </row>
    <row r="20" spans="1:8" ht="12.75">
      <c r="A20" s="5" t="s">
        <v>116</v>
      </c>
      <c r="B20" s="22">
        <v>43070</v>
      </c>
      <c r="C20" s="23">
        <v>1758.54</v>
      </c>
      <c r="D20" s="16">
        <v>43100</v>
      </c>
      <c r="E20" s="3">
        <v>43076</v>
      </c>
      <c r="F20" s="8">
        <f t="shared" si="0"/>
        <v>-24</v>
      </c>
      <c r="G20" s="7">
        <f t="shared" si="1"/>
        <v>-42204.96</v>
      </c>
      <c r="H20" s="6"/>
    </row>
    <row r="21" spans="1:8" ht="12.75">
      <c r="A21" s="5" t="s">
        <v>109</v>
      </c>
      <c r="B21" s="22">
        <v>43073</v>
      </c>
      <c r="C21" s="2">
        <v>1164</v>
      </c>
      <c r="D21" s="16">
        <v>43103</v>
      </c>
      <c r="E21" s="3">
        <v>43076</v>
      </c>
      <c r="F21" s="8">
        <f t="shared" si="0"/>
        <v>-27</v>
      </c>
      <c r="G21" s="7">
        <f t="shared" si="1"/>
        <v>-31428</v>
      </c>
      <c r="H21" s="6"/>
    </row>
    <row r="22" spans="1:8" ht="12.75">
      <c r="A22" s="5" t="s">
        <v>113</v>
      </c>
      <c r="B22" s="1">
        <v>43076</v>
      </c>
      <c r="C22" s="2">
        <v>20.72</v>
      </c>
      <c r="D22" s="16">
        <v>43106</v>
      </c>
      <c r="E22" s="3">
        <v>43081</v>
      </c>
      <c r="F22" s="8">
        <f t="shared" si="0"/>
        <v>-25</v>
      </c>
      <c r="G22" s="7">
        <f t="shared" si="1"/>
        <v>-518</v>
      </c>
      <c r="H22" s="6"/>
    </row>
    <row r="23" spans="1:8" ht="12.75">
      <c r="A23" s="5" t="s">
        <v>117</v>
      </c>
      <c r="B23" s="22">
        <v>43076</v>
      </c>
      <c r="C23" s="23">
        <v>450.99</v>
      </c>
      <c r="D23" s="16">
        <v>43106</v>
      </c>
      <c r="E23" s="3">
        <v>43081</v>
      </c>
      <c r="F23" s="8">
        <f t="shared" si="0"/>
        <v>-25</v>
      </c>
      <c r="G23" s="7">
        <f t="shared" si="1"/>
        <v>-11274.75</v>
      </c>
      <c r="H23" s="6"/>
    </row>
    <row r="24" spans="1:8" ht="12.75">
      <c r="A24" s="5" t="s">
        <v>119</v>
      </c>
      <c r="B24" s="1">
        <v>43076</v>
      </c>
      <c r="C24" s="2">
        <v>768.6</v>
      </c>
      <c r="D24" s="16">
        <v>43106</v>
      </c>
      <c r="E24" s="3">
        <v>43081</v>
      </c>
      <c r="F24" s="8">
        <f t="shared" si="0"/>
        <v>-25</v>
      </c>
      <c r="G24" s="7">
        <f t="shared" si="1"/>
        <v>-19215</v>
      </c>
      <c r="H24" s="6"/>
    </row>
    <row r="25" spans="1:8" ht="12.75">
      <c r="A25" s="5" t="s">
        <v>120</v>
      </c>
      <c r="B25" s="1">
        <v>43081</v>
      </c>
      <c r="C25" s="2">
        <v>1041.6</v>
      </c>
      <c r="D25" s="16">
        <v>43111</v>
      </c>
      <c r="E25" s="3">
        <v>43081</v>
      </c>
      <c r="F25" s="8">
        <f t="shared" si="0"/>
        <v>-30</v>
      </c>
      <c r="G25" s="7">
        <f t="shared" si="1"/>
        <v>-31247.999999999996</v>
      </c>
      <c r="H25" s="6"/>
    </row>
    <row r="26" spans="1:8" ht="12.75">
      <c r="A26" s="5" t="s">
        <v>121</v>
      </c>
      <c r="B26" s="1">
        <v>43081</v>
      </c>
      <c r="C26" s="2">
        <v>1050.57</v>
      </c>
      <c r="D26" s="16">
        <v>43111</v>
      </c>
      <c r="E26" s="3">
        <v>43084</v>
      </c>
      <c r="F26" s="8">
        <f t="shared" si="0"/>
        <v>-27</v>
      </c>
      <c r="G26" s="7">
        <f t="shared" si="1"/>
        <v>-28365.39</v>
      </c>
      <c r="H26" s="6"/>
    </row>
    <row r="27" spans="1:8" ht="12.75">
      <c r="A27" s="5" t="s">
        <v>118</v>
      </c>
      <c r="B27" s="1">
        <v>43082</v>
      </c>
      <c r="C27" s="2">
        <v>183.15</v>
      </c>
      <c r="D27" s="16">
        <v>43112</v>
      </c>
      <c r="E27" s="3">
        <v>43084</v>
      </c>
      <c r="F27" s="8">
        <f t="shared" si="0"/>
        <v>-28</v>
      </c>
      <c r="G27" s="7">
        <f t="shared" si="1"/>
        <v>-5128.2</v>
      </c>
      <c r="H27" s="6"/>
    </row>
    <row r="28" spans="1:8" ht="12.75">
      <c r="A28" s="5" t="s">
        <v>122</v>
      </c>
      <c r="B28" s="1">
        <v>43082</v>
      </c>
      <c r="C28" s="2">
        <v>21.91</v>
      </c>
      <c r="D28" s="16">
        <v>43112</v>
      </c>
      <c r="E28" s="3">
        <v>43084</v>
      </c>
      <c r="F28" s="8">
        <f t="shared" si="0"/>
        <v>-28</v>
      </c>
      <c r="G28" s="7">
        <f t="shared" si="1"/>
        <v>-613.48</v>
      </c>
      <c r="H28" s="6"/>
    </row>
    <row r="29" spans="1:8" ht="12.75">
      <c r="A29" s="5" t="s">
        <v>123</v>
      </c>
      <c r="B29" s="1">
        <v>43083</v>
      </c>
      <c r="C29" s="2">
        <v>2107.55</v>
      </c>
      <c r="D29" s="16">
        <v>43113</v>
      </c>
      <c r="E29" s="3">
        <v>43084</v>
      </c>
      <c r="F29" s="8">
        <f t="shared" si="0"/>
        <v>-29</v>
      </c>
      <c r="G29" s="7">
        <f t="shared" si="1"/>
        <v>-61118.950000000004</v>
      </c>
      <c r="H29" s="6"/>
    </row>
    <row r="30" spans="1:8" ht="12.75">
      <c r="A30" s="5" t="s">
        <v>124</v>
      </c>
      <c r="B30" s="1">
        <v>43083</v>
      </c>
      <c r="C30" s="2">
        <v>1183.4</v>
      </c>
      <c r="D30" s="16">
        <v>43113</v>
      </c>
      <c r="E30" s="3">
        <v>43084</v>
      </c>
      <c r="F30" s="8">
        <f t="shared" si="0"/>
        <v>-29</v>
      </c>
      <c r="G30" s="7">
        <f t="shared" si="1"/>
        <v>-34318.600000000006</v>
      </c>
      <c r="H30" s="6"/>
    </row>
    <row r="31" spans="1:8" ht="12.75">
      <c r="A31" s="5" t="s">
        <v>125</v>
      </c>
      <c r="B31" s="1">
        <v>43083</v>
      </c>
      <c r="C31" s="2">
        <v>2741.95</v>
      </c>
      <c r="D31" s="16">
        <v>43113</v>
      </c>
      <c r="E31" s="3">
        <v>43084</v>
      </c>
      <c r="F31" s="8">
        <f t="shared" si="0"/>
        <v>-29</v>
      </c>
      <c r="G31" s="7">
        <f t="shared" si="1"/>
        <v>-79516.54999999999</v>
      </c>
      <c r="H31" s="6"/>
    </row>
    <row r="32" spans="1:8" ht="12.75">
      <c r="A32" s="5" t="s">
        <v>126</v>
      </c>
      <c r="B32" s="1">
        <v>43089</v>
      </c>
      <c r="C32" s="2">
        <v>759.96</v>
      </c>
      <c r="D32" s="16">
        <v>43119</v>
      </c>
      <c r="E32" s="3">
        <v>43090</v>
      </c>
      <c r="F32" s="8">
        <f t="shared" si="0"/>
        <v>-29</v>
      </c>
      <c r="G32" s="7">
        <f t="shared" si="1"/>
        <v>-22038.84</v>
      </c>
      <c r="H32" s="6"/>
    </row>
    <row r="33" spans="1:8" ht="12.75">
      <c r="A33" s="5" t="s">
        <v>127</v>
      </c>
      <c r="B33" s="1">
        <v>43089</v>
      </c>
      <c r="C33" s="2">
        <v>379.99</v>
      </c>
      <c r="D33" s="16">
        <v>43119</v>
      </c>
      <c r="E33" s="3">
        <v>43090</v>
      </c>
      <c r="F33" s="8">
        <f t="shared" si="0"/>
        <v>-29</v>
      </c>
      <c r="G33" s="7">
        <f t="shared" si="1"/>
        <v>-11019.710000000001</v>
      </c>
      <c r="H33" s="6"/>
    </row>
    <row r="34" spans="1:8" ht="12.75">
      <c r="A34" s="28" t="s">
        <v>128</v>
      </c>
      <c r="B34" s="29">
        <v>43090</v>
      </c>
      <c r="C34" s="30">
        <v>1024.8</v>
      </c>
      <c r="D34" s="31">
        <v>43120</v>
      </c>
      <c r="E34" s="32">
        <v>43090</v>
      </c>
      <c r="F34" s="8">
        <f t="shared" si="0"/>
        <v>-30</v>
      </c>
      <c r="G34" s="7">
        <f t="shared" si="1"/>
        <v>-30744</v>
      </c>
      <c r="H34" s="6"/>
    </row>
    <row r="35" spans="1:8" ht="12.75">
      <c r="A35" s="5" t="s">
        <v>129</v>
      </c>
      <c r="B35" s="1">
        <v>43097</v>
      </c>
      <c r="C35" s="2">
        <v>2654.4</v>
      </c>
      <c r="D35" s="16">
        <v>43127</v>
      </c>
      <c r="E35" s="3"/>
      <c r="F35" s="8"/>
      <c r="G35" s="7"/>
      <c r="H35" s="6"/>
    </row>
    <row r="36" spans="1:8" ht="12.75">
      <c r="A36" s="13"/>
      <c r="B36" s="13"/>
      <c r="C36" s="9">
        <f>SUM(C4:C35)</f>
        <v>30532.519999999997</v>
      </c>
      <c r="D36" s="14"/>
      <c r="E36" s="14"/>
      <c r="F36" s="14"/>
      <c r="G36" s="10">
        <f>SUM(G4:G35)</f>
        <v>-646403.4499999998</v>
      </c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27" t="s">
        <v>36</v>
      </c>
      <c r="C38" s="27"/>
      <c r="D38" s="27"/>
      <c r="E38" s="27"/>
      <c r="F38" s="6"/>
      <c r="G38" s="6"/>
      <c r="H38" s="6"/>
    </row>
  </sheetData>
  <sheetProtection/>
  <mergeCells count="2">
    <mergeCell ref="A1:F1"/>
    <mergeCell ref="B38:E38"/>
  </mergeCells>
  <conditionalFormatting sqref="D4:D35">
    <cfRule type="cellIs" priority="1" dxfId="1" operator="equal" stopIfTrue="1">
      <formula>"Rifiutata"</formula>
    </cfRule>
    <cfRule type="expression" priority="2" dxfId="0" stopIfTrue="1">
      <formula>#REF!=2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Coltri</dc:creator>
  <cp:keywords/>
  <dc:description/>
  <cp:lastModifiedBy>Rossin, Claudia</cp:lastModifiedBy>
  <cp:lastPrinted>2016-07-04T09:32:32Z</cp:lastPrinted>
  <dcterms:created xsi:type="dcterms:W3CDTF">2016-04-13T09:59:11Z</dcterms:created>
  <dcterms:modified xsi:type="dcterms:W3CDTF">2018-01-09T08:05:39Z</dcterms:modified>
  <cp:category/>
  <cp:version/>
  <cp:contentType/>
  <cp:contentStatus/>
</cp:coreProperties>
</file>